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909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K20" i="1" l="1"/>
  <c r="J20" i="1"/>
  <c r="L20" i="1" s="1"/>
  <c r="K12" i="1"/>
  <c r="L12" i="1" s="1"/>
  <c r="J12" i="1"/>
  <c r="L10" i="1"/>
  <c r="L8" i="1"/>
  <c r="E32" i="1"/>
  <c r="F32" i="1"/>
  <c r="G12" i="1"/>
  <c r="H12" i="1" s="1"/>
  <c r="G14" i="1"/>
  <c r="H14" i="1" s="1"/>
  <c r="G16" i="1"/>
  <c r="H16" i="1" s="1"/>
  <c r="G18" i="1"/>
  <c r="H18" i="1" s="1"/>
  <c r="G20" i="1"/>
  <c r="H20" i="1" s="1"/>
  <c r="G22" i="1"/>
  <c r="H22" i="1" s="1"/>
  <c r="G24" i="1"/>
  <c r="H24" i="1" s="1"/>
  <c r="G26" i="1"/>
  <c r="H26" i="1" s="1"/>
  <c r="G28" i="1"/>
  <c r="H28" i="1" s="1"/>
  <c r="G30" i="1"/>
  <c r="H30" i="1" s="1"/>
  <c r="G10" i="1"/>
  <c r="H10" i="1" s="1"/>
  <c r="D32" i="1"/>
  <c r="G32" i="1" l="1"/>
  <c r="H32" i="1" s="1"/>
</calcChain>
</file>

<file path=xl/sharedStrings.xml><?xml version="1.0" encoding="utf-8"?>
<sst xmlns="http://schemas.openxmlformats.org/spreadsheetml/2006/main" count="25" uniqueCount="25">
  <si>
    <t xml:space="preserve">Jumlah dan Realisasi Penggunaan Anggaran </t>
  </si>
  <si>
    <t>Organisasi Perangkat Daerah Kecamatan Bram Itam</t>
  </si>
  <si>
    <t>Kabupaten Tanjung Jabung Barat Tahun Anggaran 2018</t>
  </si>
  <si>
    <t>PROGRAM</t>
  </si>
  <si>
    <t xml:space="preserve">ANGGARAN </t>
  </si>
  <si>
    <t xml:space="preserve">Jumlah </t>
  </si>
  <si>
    <t>Proporsi (%)</t>
  </si>
  <si>
    <t>Jumlah</t>
  </si>
  <si>
    <t>%</t>
  </si>
  <si>
    <t>Fisik (%)</t>
  </si>
  <si>
    <t>Keuangan</t>
  </si>
  <si>
    <t>REALISASI</t>
  </si>
  <si>
    <t>NO</t>
  </si>
  <si>
    <t>Program Pelayanan Administrasi Perkantoran</t>
  </si>
  <si>
    <t>Program Peningkatan Sarana dan Prasarana Aparatur</t>
  </si>
  <si>
    <t>Program Peningkatan Disiplin Aparatur</t>
  </si>
  <si>
    <t>Program Pemberdayaan Parkir Miskin, Komunikasi Adat Terpencil (KAT) dan Penyandang Masalah Kesejahteraan Sosial (PMKS) Lainya</t>
  </si>
  <si>
    <t>Program Peningkatan Peran Serta dan Kesetaraan Gender Dalam Pembangunan</t>
  </si>
  <si>
    <t>Program Pembina dan Pemasyarakatan Olah Raga</t>
  </si>
  <si>
    <t xml:space="preserve">Program Keagamaan dan Kemasyarakatan </t>
  </si>
  <si>
    <t>Program Kerjasama Pembangunan</t>
  </si>
  <si>
    <t>Program Perencanaan Pembangunan Desa</t>
  </si>
  <si>
    <t>JUMLAH 2018</t>
  </si>
  <si>
    <t>Program Peningkatan Kapasitas Sumber Daya Aparatur</t>
  </si>
  <si>
    <t>Program Peningkatan iklim Investasi dan Realisasi Investasi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</si>
</sst>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0&quot;%&quot;"/>
    <numFmt numFmtId="166" formatCode="0.00&quot;%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164" fontId="1" fillId="0" borderId="12" xfId="1" applyNumberFormat="1" applyFont="1" applyBorder="1" applyAlignment="1">
      <alignment horizontal="center" vertical="center" wrapText="1"/>
    </xf>
    <xf numFmtId="9" fontId="1" fillId="0" borderId="12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164" fontId="1" fillId="0" borderId="13" xfId="1" applyNumberFormat="1" applyFont="1" applyBorder="1" applyAlignment="1">
      <alignment horizontal="center" vertical="center" wrapText="1"/>
    </xf>
    <xf numFmtId="9" fontId="1" fillId="0" borderId="13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/>
    </xf>
    <xf numFmtId="165" fontId="1" fillId="0" borderId="13" xfId="1" applyNumberFormat="1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164" fontId="1" fillId="0" borderId="14" xfId="1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/>
    </xf>
    <xf numFmtId="165" fontId="1" fillId="0" borderId="14" xfId="1" applyNumberFormat="1" applyFont="1" applyBorder="1" applyAlignment="1">
      <alignment horizontal="center" vertical="center"/>
    </xf>
    <xf numFmtId="164" fontId="0" fillId="0" borderId="0" xfId="0" applyNumberFormat="1"/>
    <xf numFmtId="166" fontId="1" fillId="0" borderId="12" xfId="1" applyNumberFormat="1" applyFont="1" applyBorder="1" applyAlignment="1">
      <alignment horizontal="center" vertical="center"/>
    </xf>
    <xf numFmtId="166" fontId="1" fillId="0" borderId="12" xfId="0" applyNumberFormat="1" applyFont="1" applyBorder="1" applyAlignment="1">
      <alignment horizontal="center" vertical="center"/>
    </xf>
    <xf numFmtId="166" fontId="1" fillId="0" borderId="13" xfId="1" applyNumberFormat="1" applyFont="1" applyBorder="1" applyAlignment="1">
      <alignment horizontal="center" vertical="center"/>
    </xf>
    <xf numFmtId="166" fontId="1" fillId="0" borderId="13" xfId="0" applyNumberFormat="1" applyFont="1" applyBorder="1" applyAlignment="1">
      <alignment horizontal="center" vertical="center"/>
    </xf>
    <xf numFmtId="166" fontId="2" fillId="0" borderId="4" xfId="1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6"/>
  <sheetViews>
    <sheetView tabSelected="1" topLeftCell="A19" workbookViewId="0">
      <selection activeCell="I33" sqref="I33"/>
    </sheetView>
  </sheetViews>
  <sheetFormatPr defaultRowHeight="15" x14ac:dyDescent="0.25"/>
  <cols>
    <col min="1" max="1" width="1.140625" customWidth="1"/>
    <col min="2" max="2" width="4.140625" customWidth="1"/>
    <col min="3" max="3" width="38.7109375" customWidth="1"/>
    <col min="4" max="4" width="15.140625" style="1" customWidth="1"/>
    <col min="5" max="5" width="8.7109375" style="1" customWidth="1"/>
    <col min="6" max="6" width="16.28515625" customWidth="1"/>
    <col min="7" max="8" width="8.5703125" customWidth="1"/>
    <col min="10" max="10" width="18.42578125" customWidth="1"/>
    <col min="11" max="11" width="18.85546875" customWidth="1"/>
    <col min="12" max="12" width="18" customWidth="1"/>
  </cols>
  <sheetData>
    <row r="2" spans="2:12" ht="18.75" x14ac:dyDescent="0.3">
      <c r="B2" s="40" t="s">
        <v>0</v>
      </c>
      <c r="C2" s="40"/>
      <c r="D2" s="40"/>
      <c r="E2" s="40"/>
      <c r="F2" s="40"/>
      <c r="G2" s="40"/>
      <c r="H2" s="40"/>
    </row>
    <row r="3" spans="2:12" ht="18.75" x14ac:dyDescent="0.3">
      <c r="B3" s="40" t="s">
        <v>1</v>
      </c>
      <c r="C3" s="40"/>
      <c r="D3" s="40"/>
      <c r="E3" s="40"/>
      <c r="F3" s="40"/>
      <c r="G3" s="40"/>
      <c r="H3" s="40"/>
    </row>
    <row r="4" spans="2:12" ht="18.75" x14ac:dyDescent="0.3">
      <c r="B4" s="40" t="s">
        <v>2</v>
      </c>
      <c r="C4" s="40"/>
      <c r="D4" s="40"/>
      <c r="E4" s="40"/>
      <c r="F4" s="40"/>
      <c r="G4" s="40"/>
      <c r="H4" s="40"/>
    </row>
    <row r="5" spans="2:12" x14ac:dyDescent="0.25">
      <c r="B5" s="2"/>
      <c r="C5" s="2"/>
      <c r="D5" s="3"/>
      <c r="E5" s="3"/>
      <c r="F5" s="2"/>
      <c r="G5" s="2"/>
      <c r="H5" s="2"/>
    </row>
    <row r="6" spans="2:12" x14ac:dyDescent="0.25">
      <c r="B6" s="41" t="s">
        <v>12</v>
      </c>
      <c r="C6" s="41" t="s">
        <v>3</v>
      </c>
      <c r="D6" s="46" t="s">
        <v>4</v>
      </c>
      <c r="E6" s="47"/>
      <c r="F6" s="50" t="s">
        <v>11</v>
      </c>
      <c r="G6" s="52"/>
      <c r="H6" s="51"/>
    </row>
    <row r="7" spans="2:12" x14ac:dyDescent="0.25">
      <c r="B7" s="42"/>
      <c r="C7" s="42"/>
      <c r="D7" s="48"/>
      <c r="E7" s="49"/>
      <c r="F7" s="50" t="s">
        <v>10</v>
      </c>
      <c r="G7" s="51"/>
      <c r="H7" s="42" t="s">
        <v>9</v>
      </c>
    </row>
    <row r="8" spans="2:12" ht="29.25" customHeight="1" x14ac:dyDescent="0.25">
      <c r="B8" s="43"/>
      <c r="C8" s="43"/>
      <c r="D8" s="4" t="s">
        <v>5</v>
      </c>
      <c r="E8" s="4" t="s">
        <v>6</v>
      </c>
      <c r="F8" s="5" t="s">
        <v>7</v>
      </c>
      <c r="G8" s="5" t="s">
        <v>8</v>
      </c>
      <c r="H8" s="43"/>
      <c r="J8" s="30">
        <v>1482167600</v>
      </c>
      <c r="K8" s="30">
        <v>1320179453</v>
      </c>
      <c r="L8" s="30">
        <f>K8/J8*100</f>
        <v>89.070861689325824</v>
      </c>
    </row>
    <row r="9" spans="2:12" ht="15" customHeight="1" x14ac:dyDescent="0.25">
      <c r="B9" s="6">
        <v>1</v>
      </c>
      <c r="C9" s="6">
        <v>2</v>
      </c>
      <c r="D9" s="7">
        <v>3</v>
      </c>
      <c r="E9" s="7">
        <v>4</v>
      </c>
      <c r="F9" s="6">
        <v>5</v>
      </c>
      <c r="G9" s="6">
        <v>6</v>
      </c>
      <c r="H9" s="6">
        <v>7</v>
      </c>
      <c r="J9" s="30"/>
      <c r="K9" s="30"/>
      <c r="L9" s="30"/>
    </row>
    <row r="10" spans="2:12" ht="21" customHeight="1" x14ac:dyDescent="0.25">
      <c r="B10" s="11">
        <v>1</v>
      </c>
      <c r="C10" s="12" t="s">
        <v>13</v>
      </c>
      <c r="D10" s="13">
        <v>379563449</v>
      </c>
      <c r="E10" s="14">
        <v>0.1</v>
      </c>
      <c r="F10" s="15">
        <v>358068549</v>
      </c>
      <c r="G10" s="31">
        <f>(F10/D10)*100</f>
        <v>94.336941542545631</v>
      </c>
      <c r="H10" s="32">
        <f>G10</f>
        <v>94.336941542545631</v>
      </c>
      <c r="J10" s="30">
        <v>1178903491</v>
      </c>
      <c r="K10" s="30">
        <v>1115730239</v>
      </c>
      <c r="L10" s="30">
        <f>K10/J10*100</f>
        <v>94.641355082729163</v>
      </c>
    </row>
    <row r="11" spans="2:12" x14ac:dyDescent="0.25">
      <c r="B11" s="16"/>
      <c r="C11" s="17"/>
      <c r="D11" s="18"/>
      <c r="E11" s="19"/>
      <c r="F11" s="20"/>
      <c r="G11" s="21"/>
      <c r="H11" s="22"/>
      <c r="J11" s="30"/>
      <c r="K11" s="30"/>
      <c r="L11" s="30"/>
    </row>
    <row r="12" spans="2:12" ht="30" x14ac:dyDescent="0.25">
      <c r="B12" s="16">
        <v>2</v>
      </c>
      <c r="C12" s="23" t="s">
        <v>14</v>
      </c>
      <c r="D12" s="18">
        <v>140260000</v>
      </c>
      <c r="E12" s="19">
        <v>0.1</v>
      </c>
      <c r="F12" s="20">
        <v>133909000</v>
      </c>
      <c r="G12" s="33">
        <f t="shared" ref="G12:G30" si="0">(F12/D12)*100</f>
        <v>95.471980607443314</v>
      </c>
      <c r="H12" s="34">
        <f t="shared" ref="H12:H30" si="1">G12</f>
        <v>95.471980607443314</v>
      </c>
      <c r="J12" s="30">
        <f>J8+J10</f>
        <v>2661071091</v>
      </c>
      <c r="K12" s="30">
        <f t="shared" ref="K12" si="2">K8+K10</f>
        <v>2435909692</v>
      </c>
      <c r="L12" s="30">
        <f>K12/J12*100</f>
        <v>91.538692830810959</v>
      </c>
    </row>
    <row r="13" spans="2:12" x14ac:dyDescent="0.25">
      <c r="B13" s="16"/>
      <c r="C13" s="17"/>
      <c r="D13" s="18"/>
      <c r="E13" s="19"/>
      <c r="F13" s="20"/>
      <c r="G13" s="21"/>
      <c r="H13" s="22"/>
      <c r="J13" s="30">
        <v>58175000</v>
      </c>
      <c r="K13" s="30">
        <v>12000000</v>
      </c>
      <c r="L13" s="30"/>
    </row>
    <row r="14" spans="2:12" ht="21.75" customHeight="1" x14ac:dyDescent="0.25">
      <c r="B14" s="16">
        <v>3</v>
      </c>
      <c r="C14" s="17" t="s">
        <v>15</v>
      </c>
      <c r="D14" s="18">
        <v>14300000</v>
      </c>
      <c r="E14" s="19">
        <v>0.1</v>
      </c>
      <c r="F14" s="20">
        <v>12800000</v>
      </c>
      <c r="G14" s="33">
        <f t="shared" si="0"/>
        <v>89.510489510489506</v>
      </c>
      <c r="H14" s="34">
        <f t="shared" si="1"/>
        <v>89.510489510489506</v>
      </c>
      <c r="J14" s="30">
        <v>39600000</v>
      </c>
      <c r="K14" s="30">
        <v>12000000</v>
      </c>
      <c r="L14" s="30"/>
    </row>
    <row r="15" spans="2:12" ht="16.5" customHeight="1" x14ac:dyDescent="0.25">
      <c r="B15" s="16"/>
      <c r="C15" s="17"/>
      <c r="D15" s="18"/>
      <c r="E15" s="19"/>
      <c r="F15" s="20"/>
      <c r="G15" s="21"/>
      <c r="H15" s="22"/>
      <c r="J15" s="30">
        <v>1375000</v>
      </c>
      <c r="K15" s="30">
        <v>43500000</v>
      </c>
      <c r="L15" s="30"/>
    </row>
    <row r="16" spans="2:12" ht="28.5" customHeight="1" x14ac:dyDescent="0.25">
      <c r="B16" s="16">
        <v>4</v>
      </c>
      <c r="C16" s="23" t="s">
        <v>23</v>
      </c>
      <c r="D16" s="18">
        <v>27000000</v>
      </c>
      <c r="E16" s="19">
        <v>0.05</v>
      </c>
      <c r="F16" s="20">
        <v>21500000</v>
      </c>
      <c r="G16" s="33">
        <f t="shared" si="0"/>
        <v>79.629629629629633</v>
      </c>
      <c r="H16" s="34">
        <f t="shared" si="1"/>
        <v>79.629629629629633</v>
      </c>
      <c r="J16" s="30">
        <v>5500000</v>
      </c>
      <c r="K16" s="30">
        <v>500000</v>
      </c>
      <c r="L16" s="30"/>
    </row>
    <row r="17" spans="2:12" x14ac:dyDescent="0.25">
      <c r="B17" s="16"/>
      <c r="C17" s="17"/>
      <c r="D17" s="18"/>
      <c r="E17" s="19"/>
      <c r="F17" s="20"/>
      <c r="G17" s="21"/>
      <c r="H17" s="22"/>
      <c r="J17" s="30">
        <v>9200000</v>
      </c>
      <c r="K17" s="30">
        <v>2250000</v>
      </c>
      <c r="L17" s="30"/>
    </row>
    <row r="18" spans="2:12" ht="60" x14ac:dyDescent="0.25">
      <c r="B18" s="16">
        <v>5</v>
      </c>
      <c r="C18" s="23" t="s">
        <v>16</v>
      </c>
      <c r="D18" s="18">
        <v>127538500</v>
      </c>
      <c r="E18" s="19">
        <v>0.1</v>
      </c>
      <c r="F18" s="20">
        <v>127538500</v>
      </c>
      <c r="G18" s="33">
        <f t="shared" si="0"/>
        <v>100</v>
      </c>
      <c r="H18" s="34">
        <f t="shared" si="1"/>
        <v>100</v>
      </c>
      <c r="J18" s="30">
        <v>1775000</v>
      </c>
      <c r="K18" s="30">
        <v>750000</v>
      </c>
      <c r="L18" s="30"/>
    </row>
    <row r="19" spans="2:12" x14ac:dyDescent="0.25">
      <c r="B19" s="16"/>
      <c r="C19" s="17"/>
      <c r="D19" s="18"/>
      <c r="E19" s="19"/>
      <c r="F19" s="20"/>
      <c r="G19" s="21"/>
      <c r="H19" s="22"/>
      <c r="J19" s="30">
        <v>4800000</v>
      </c>
      <c r="K19" s="30"/>
      <c r="L19" s="30"/>
    </row>
    <row r="20" spans="2:12" ht="30" x14ac:dyDescent="0.25">
      <c r="B20" s="16">
        <v>6</v>
      </c>
      <c r="C20" s="23" t="s">
        <v>17</v>
      </c>
      <c r="D20" s="18">
        <v>113100950</v>
      </c>
      <c r="E20" s="19">
        <v>0.1</v>
      </c>
      <c r="F20" s="20">
        <v>96280950</v>
      </c>
      <c r="G20" s="33">
        <f t="shared" si="0"/>
        <v>85.128330044973097</v>
      </c>
      <c r="H20" s="34">
        <f t="shared" si="1"/>
        <v>85.128330044973097</v>
      </c>
      <c r="J20" s="30">
        <f>SUM(J13:J19)</f>
        <v>120425000</v>
      </c>
      <c r="K20" s="30">
        <f>SUM(K13:K19)</f>
        <v>71000000</v>
      </c>
      <c r="L20" s="30">
        <f>J20+K20</f>
        <v>191425000</v>
      </c>
    </row>
    <row r="21" spans="2:12" x14ac:dyDescent="0.25">
      <c r="B21" s="16"/>
      <c r="C21" s="17"/>
      <c r="D21" s="18"/>
      <c r="E21" s="19"/>
      <c r="F21" s="20"/>
      <c r="G21" s="21"/>
      <c r="H21" s="22"/>
      <c r="J21" s="30"/>
      <c r="K21" s="30"/>
      <c r="L21" s="30"/>
    </row>
    <row r="22" spans="2:12" ht="30" x14ac:dyDescent="0.25">
      <c r="B22" s="16">
        <v>7</v>
      </c>
      <c r="C22" s="23" t="s">
        <v>18</v>
      </c>
      <c r="D22" s="18">
        <v>128736000</v>
      </c>
      <c r="E22" s="19">
        <v>0.1</v>
      </c>
      <c r="F22" s="20">
        <v>128736000</v>
      </c>
      <c r="G22" s="33">
        <f t="shared" si="0"/>
        <v>100</v>
      </c>
      <c r="H22" s="34">
        <f t="shared" si="1"/>
        <v>100</v>
      </c>
      <c r="J22" s="30"/>
      <c r="K22" s="30"/>
      <c r="L22" s="30"/>
    </row>
    <row r="23" spans="2:12" x14ac:dyDescent="0.25">
      <c r="B23" s="16"/>
      <c r="C23" s="17"/>
      <c r="D23" s="18"/>
      <c r="E23" s="19"/>
      <c r="F23" s="20"/>
      <c r="G23" s="21"/>
      <c r="H23" s="22"/>
      <c r="J23" s="30"/>
      <c r="K23" s="30"/>
      <c r="L23" s="30"/>
    </row>
    <row r="24" spans="2:12" ht="22.5" customHeight="1" x14ac:dyDescent="0.25">
      <c r="B24" s="16">
        <v>8</v>
      </c>
      <c r="C24" s="17" t="s">
        <v>19</v>
      </c>
      <c r="D24" s="18">
        <v>175937000</v>
      </c>
      <c r="E24" s="19">
        <v>0.1</v>
      </c>
      <c r="F24" s="20">
        <v>168397000</v>
      </c>
      <c r="G24" s="33">
        <f t="shared" si="0"/>
        <v>95.71437503197167</v>
      </c>
      <c r="H24" s="34">
        <f t="shared" si="1"/>
        <v>95.71437503197167</v>
      </c>
      <c r="J24" s="30"/>
      <c r="K24" s="30"/>
      <c r="L24" s="30"/>
    </row>
    <row r="25" spans="2:12" x14ac:dyDescent="0.25">
      <c r="B25" s="16"/>
      <c r="C25" s="17"/>
      <c r="D25" s="18"/>
      <c r="E25" s="19"/>
      <c r="F25" s="20"/>
      <c r="G25" s="21"/>
      <c r="H25" s="22"/>
      <c r="J25" s="30"/>
      <c r="K25" s="30"/>
      <c r="L25" s="30"/>
    </row>
    <row r="26" spans="2:12" ht="30" x14ac:dyDescent="0.25">
      <c r="B26" s="16">
        <v>9</v>
      </c>
      <c r="C26" s="23" t="s">
        <v>24</v>
      </c>
      <c r="D26" s="18">
        <v>33950000</v>
      </c>
      <c r="E26" s="19">
        <v>0.1</v>
      </c>
      <c r="F26" s="20">
        <v>33800000</v>
      </c>
      <c r="G26" s="33">
        <f t="shared" si="0"/>
        <v>99.55817378497791</v>
      </c>
      <c r="H26" s="34">
        <f t="shared" si="1"/>
        <v>99.55817378497791</v>
      </c>
      <c r="J26" s="30"/>
      <c r="K26" s="30"/>
      <c r="L26" s="30"/>
    </row>
    <row r="27" spans="2:12" x14ac:dyDescent="0.25">
      <c r="B27" s="16"/>
      <c r="C27" s="17"/>
      <c r="D27" s="18"/>
      <c r="E27" s="19"/>
      <c r="F27" s="20"/>
      <c r="G27" s="21"/>
      <c r="H27" s="22"/>
      <c r="J27" s="30"/>
      <c r="K27" s="30"/>
      <c r="L27" s="30"/>
    </row>
    <row r="28" spans="2:12" ht="23.25" customHeight="1" x14ac:dyDescent="0.25">
      <c r="B28" s="16">
        <v>10</v>
      </c>
      <c r="C28" s="17" t="s">
        <v>20</v>
      </c>
      <c r="D28" s="18">
        <v>16000000</v>
      </c>
      <c r="E28" s="19">
        <v>0.1</v>
      </c>
      <c r="F28" s="20">
        <v>15100000</v>
      </c>
      <c r="G28" s="33">
        <f t="shared" si="0"/>
        <v>94.375</v>
      </c>
      <c r="H28" s="34">
        <f t="shared" si="1"/>
        <v>94.375</v>
      </c>
      <c r="J28" s="30"/>
      <c r="K28" s="30"/>
      <c r="L28" s="30"/>
    </row>
    <row r="29" spans="2:12" x14ac:dyDescent="0.25">
      <c r="B29" s="16"/>
      <c r="C29" s="17"/>
      <c r="D29" s="18"/>
      <c r="E29" s="19"/>
      <c r="F29" s="20"/>
      <c r="G29" s="21"/>
      <c r="H29" s="22"/>
      <c r="J29" s="30"/>
      <c r="K29" s="30"/>
      <c r="L29" s="30"/>
    </row>
    <row r="30" spans="2:12" ht="23.25" customHeight="1" x14ac:dyDescent="0.25">
      <c r="B30" s="16">
        <v>11</v>
      </c>
      <c r="C30" s="17" t="s">
        <v>21</v>
      </c>
      <c r="D30" s="18">
        <v>15500000</v>
      </c>
      <c r="E30" s="19">
        <v>0.05</v>
      </c>
      <c r="F30" s="20">
        <v>15500000</v>
      </c>
      <c r="G30" s="33">
        <f t="shared" si="0"/>
        <v>100</v>
      </c>
      <c r="H30" s="34">
        <f t="shared" si="1"/>
        <v>100</v>
      </c>
      <c r="J30" s="30"/>
      <c r="K30" s="30"/>
      <c r="L30" s="30"/>
    </row>
    <row r="31" spans="2:12" x14ac:dyDescent="0.25">
      <c r="B31" s="24"/>
      <c r="C31" s="25"/>
      <c r="D31" s="26"/>
      <c r="E31" s="27"/>
      <c r="F31" s="28"/>
      <c r="G31" s="29"/>
      <c r="H31" s="24"/>
    </row>
    <row r="32" spans="2:12" ht="21" customHeight="1" x14ac:dyDescent="0.25">
      <c r="B32" s="38" t="s">
        <v>22</v>
      </c>
      <c r="C32" s="39"/>
      <c r="D32" s="9">
        <f>D10+D12+D14+D16+D18+D20+D22+D24+D26+D28+D30</f>
        <v>1171885899</v>
      </c>
      <c r="E32" s="8">
        <f>SUM(E10:E31)</f>
        <v>1</v>
      </c>
      <c r="F32" s="10">
        <f>SUM(F10:F31)</f>
        <v>1111629999</v>
      </c>
      <c r="G32" s="35">
        <f>(F32/D32)*100</f>
        <v>94.858211021105561</v>
      </c>
      <c r="H32" s="36">
        <f>G32</f>
        <v>94.858211021105561</v>
      </c>
    </row>
    <row r="33" spans="2:8" ht="21" customHeight="1" x14ac:dyDescent="0.25">
      <c r="B33" s="38"/>
      <c r="C33" s="39"/>
      <c r="D33" s="44"/>
      <c r="E33" s="45"/>
      <c r="F33" s="10"/>
      <c r="G33" s="35"/>
      <c r="H33" s="36"/>
    </row>
    <row r="36" spans="2:8" x14ac:dyDescent="0.25">
      <c r="B36" s="37"/>
      <c r="C36" s="37"/>
      <c r="D36" s="37"/>
      <c r="E36" s="37"/>
      <c r="F36" s="37"/>
      <c r="G36" s="37"/>
    </row>
  </sheetData>
  <mergeCells count="13">
    <mergeCell ref="B36:G36"/>
    <mergeCell ref="B32:C32"/>
    <mergeCell ref="B33:C33"/>
    <mergeCell ref="B2:H2"/>
    <mergeCell ref="B3:H3"/>
    <mergeCell ref="B4:H4"/>
    <mergeCell ref="B6:B8"/>
    <mergeCell ref="D33:E33"/>
    <mergeCell ref="C6:C8"/>
    <mergeCell ref="D6:E7"/>
    <mergeCell ref="F7:G7"/>
    <mergeCell ref="F6:H6"/>
    <mergeCell ref="H7:H8"/>
  </mergeCells>
  <pageMargins left="0.7" right="0.7" top="0.75" bottom="0.75" header="0.3" footer="0.3"/>
  <pageSetup paperSize="14" scale="9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akbar</dc:creator>
  <cp:lastModifiedBy>ismail - [2010]</cp:lastModifiedBy>
  <cp:lastPrinted>2019-06-20T07:22:26Z</cp:lastPrinted>
  <dcterms:created xsi:type="dcterms:W3CDTF">2019-01-14T06:22:29Z</dcterms:created>
  <dcterms:modified xsi:type="dcterms:W3CDTF">2019-09-17T05:11:45Z</dcterms:modified>
</cp:coreProperties>
</file>