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G:\monev 2023\dokumen Monev 2023\dokumen spm yg diupload,tgl22032023\"/>
    </mc:Choice>
  </mc:AlternateContent>
  <xr:revisionPtr revIDLastSave="0" documentId="13_ncr:1_{CD0B333B-6BBA-4BA0-A6DE-940E7D692C57}" xr6:coauthVersionLast="47" xr6:coauthVersionMax="47" xr10:uidLastSave="{00000000-0000-0000-0000-000000000000}"/>
  <bookViews>
    <workbookView xWindow="-110" yWindow="-110" windowWidth="19420" windowHeight="10300" firstSheet="24" activeTab="30" xr2:uid="{00000000-000D-0000-FFFF-FFFF00000000}"/>
  </bookViews>
  <sheets>
    <sheet name="REKAP" sheetId="196" r:id="rId1"/>
    <sheet name="5.C.1" sheetId="148" state="hidden" r:id="rId2"/>
    <sheet name="5.C.3" sheetId="150" state="hidden" r:id="rId3"/>
    <sheet name="5.C.5" sheetId="152" state="hidden" r:id="rId4"/>
    <sheet name="5.D.1" sheetId="154" state="hidden" r:id="rId5"/>
    <sheet name="5.D.3" sheetId="156" state="hidden" r:id="rId6"/>
    <sheet name="5.D.5" sheetId="158" state="hidden" r:id="rId7"/>
    <sheet name="5.A.1.." sheetId="175" r:id="rId8"/>
    <sheet name="5.A.2.." sheetId="176" r:id="rId9"/>
    <sheet name="5.A.4.." sheetId="178" r:id="rId10"/>
    <sheet name="5.A.6.." sheetId="180" r:id="rId11"/>
    <sheet name="5.A.5.." sheetId="179" r:id="rId12"/>
    <sheet name="5.A.7.." sheetId="181" r:id="rId13"/>
    <sheet name="5.A.3.." sheetId="177" r:id="rId14"/>
    <sheet name="5.A.8.." sheetId="182" r:id="rId15"/>
    <sheet name="5.A.9.." sheetId="183" r:id="rId16"/>
    <sheet name="5.A.11.." sheetId="185" r:id="rId17"/>
    <sheet name="5.A.10.." sheetId="184" r:id="rId18"/>
    <sheet name="5.A.12.." sheetId="186" r:id="rId19"/>
    <sheet name="5.B.1.." sheetId="187" r:id="rId20"/>
    <sheet name="5.B.2.." sheetId="188" r:id="rId21"/>
    <sheet name="5.C.1.." sheetId="189" r:id="rId22"/>
    <sheet name="5.D.2.." sheetId="192" r:id="rId23"/>
    <sheet name="5.E.1.." sheetId="193" r:id="rId24"/>
    <sheet name="5.E.2.." sheetId="194" r:id="rId25"/>
    <sheet name="5.E.3.." sheetId="195" r:id="rId26"/>
    <sheet name="5.C.2.." sheetId="190" r:id="rId27"/>
    <sheet name="CAPAIAN 2022" sheetId="198" r:id="rId28"/>
    <sheet name="5.D.1.." sheetId="191" r:id="rId29"/>
    <sheet name="5D2" sheetId="197" r:id="rId30"/>
    <sheet name=" TARGET INDIKATOR SPM TA 2022" sheetId="199" r:id="rId31"/>
  </sheets>
  <externalReferences>
    <externalReference r:id="rId32"/>
    <externalReference r:id="rId3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177" l="1"/>
  <c r="M9" i="177"/>
  <c r="M11" i="178"/>
  <c r="L11" i="178"/>
  <c r="K11" i="178"/>
  <c r="J11" i="178"/>
  <c r="I11" i="178"/>
  <c r="H11" i="178"/>
  <c r="G11" i="178"/>
  <c r="F11" i="178"/>
  <c r="E11" i="178"/>
  <c r="D11" i="178"/>
  <c r="N10" i="177"/>
  <c r="M10" i="177"/>
  <c r="Q17" i="189" l="1"/>
  <c r="Q16" i="189"/>
  <c r="Q15" i="189"/>
  <c r="Q14" i="189"/>
  <c r="Q13" i="189"/>
  <c r="Q12" i="189"/>
  <c r="Q11" i="189"/>
  <c r="Q10" i="189"/>
  <c r="F70" i="198"/>
  <c r="H70" i="198" s="1"/>
  <c r="C70" i="198"/>
  <c r="H68" i="198"/>
  <c r="H65" i="198"/>
  <c r="H55" i="198"/>
  <c r="F53" i="198"/>
  <c r="H43" i="198"/>
  <c r="F33" i="197"/>
  <c r="L33" i="197" s="1"/>
  <c r="L31" i="197"/>
  <c r="L29" i="197" s="1"/>
  <c r="K31" i="197"/>
  <c r="H31" i="197"/>
  <c r="I31" i="197" s="1"/>
  <c r="L30" i="197"/>
  <c r="K30" i="197"/>
  <c r="H30" i="197"/>
  <c r="I30" i="197" s="1"/>
  <c r="J29" i="197"/>
  <c r="J33" i="197" s="1"/>
  <c r="H29" i="197"/>
  <c r="I29" i="197" s="1"/>
  <c r="F29" i="197"/>
  <c r="L24" i="197"/>
  <c r="K24" i="197"/>
  <c r="H24" i="197"/>
  <c r="I24" i="197" s="1"/>
  <c r="L23" i="197"/>
  <c r="K23" i="197"/>
  <c r="H23" i="197"/>
  <c r="I23" i="197" s="1"/>
  <c r="L22" i="197"/>
  <c r="K22" i="197"/>
  <c r="I22" i="197"/>
  <c r="H22" i="197"/>
  <c r="L21" i="197"/>
  <c r="K21" i="197"/>
  <c r="H21" i="197"/>
  <c r="I21" i="197" s="1"/>
  <c r="L20" i="197"/>
  <c r="K20" i="197"/>
  <c r="H20" i="197"/>
  <c r="I20" i="197" s="1"/>
  <c r="L19" i="197"/>
  <c r="K19" i="197"/>
  <c r="I19" i="197"/>
  <c r="H19" i="197"/>
  <c r="L18" i="197"/>
  <c r="K18" i="197"/>
  <c r="H18" i="197"/>
  <c r="I18" i="197" s="1"/>
  <c r="L17" i="197"/>
  <c r="K17" i="197"/>
  <c r="H17" i="197"/>
  <c r="I17" i="197" s="1"/>
  <c r="L16" i="197"/>
  <c r="K16" i="197"/>
  <c r="I16" i="197"/>
  <c r="H16" i="197"/>
  <c r="L15" i="197"/>
  <c r="K15" i="197"/>
  <c r="H15" i="197"/>
  <c r="I15" i="197" s="1"/>
  <c r="L14" i="197"/>
  <c r="K14" i="197"/>
  <c r="H14" i="197"/>
  <c r="I14" i="197" s="1"/>
  <c r="L13" i="197"/>
  <c r="L9" i="197" s="1"/>
  <c r="K13" i="197"/>
  <c r="I13" i="197"/>
  <c r="H13" i="197"/>
  <c r="L12" i="197"/>
  <c r="K12" i="197"/>
  <c r="H12" i="197"/>
  <c r="I12" i="197" s="1"/>
  <c r="L11" i="197"/>
  <c r="K11" i="197"/>
  <c r="H11" i="197"/>
  <c r="I11" i="197" s="1"/>
  <c r="L10" i="197"/>
  <c r="K10" i="197"/>
  <c r="I10" i="197"/>
  <c r="H10" i="197"/>
  <c r="K9" i="197"/>
  <c r="J9" i="197"/>
  <c r="H9" i="197" s="1"/>
  <c r="I9" i="197" s="1"/>
  <c r="F9" i="197"/>
  <c r="K33" i="197" l="1"/>
  <c r="H33" i="197"/>
  <c r="I33" i="197" s="1"/>
  <c r="K29" i="197"/>
  <c r="I8" i="195" l="1"/>
  <c r="I18" i="195"/>
  <c r="I17" i="195"/>
  <c r="I16" i="195"/>
  <c r="I15" i="195"/>
  <c r="I14" i="195"/>
  <c r="I13" i="195"/>
  <c r="I12" i="195"/>
  <c r="I11" i="195"/>
  <c r="I10" i="195"/>
  <c r="I9" i="195"/>
  <c r="I7" i="195"/>
  <c r="H8" i="195"/>
  <c r="H18" i="195"/>
  <c r="H17" i="195"/>
  <c r="H16" i="195"/>
  <c r="H15" i="195"/>
  <c r="H14" i="195"/>
  <c r="H13" i="195"/>
  <c r="H12" i="195"/>
  <c r="H11" i="195"/>
  <c r="H10" i="195"/>
  <c r="H9" i="195"/>
  <c r="H7" i="195"/>
  <c r="G18" i="195"/>
  <c r="G17" i="195"/>
  <c r="G16" i="195"/>
  <c r="G15" i="195"/>
  <c r="G14" i="195"/>
  <c r="G13" i="195"/>
  <c r="G12" i="195"/>
  <c r="G11" i="195"/>
  <c r="G10" i="195"/>
  <c r="G9" i="195"/>
  <c r="G8" i="195"/>
  <c r="G7" i="195"/>
  <c r="F16" i="195"/>
  <c r="F8" i="195"/>
  <c r="K18" i="194"/>
  <c r="K17" i="194"/>
  <c r="K16" i="194"/>
  <c r="K15" i="194"/>
  <c r="K14" i="194"/>
  <c r="K13" i="194"/>
  <c r="K12" i="194"/>
  <c r="K11" i="194"/>
  <c r="K10" i="194"/>
  <c r="K9" i="194"/>
  <c r="K7" i="194"/>
  <c r="J18" i="194"/>
  <c r="J17" i="194"/>
  <c r="J16" i="194"/>
  <c r="J15" i="194"/>
  <c r="J14" i="194"/>
  <c r="J13" i="194"/>
  <c r="J12" i="194"/>
  <c r="J11" i="194"/>
  <c r="J10" i="194"/>
  <c r="J9" i="194"/>
  <c r="J7" i="194"/>
  <c r="I18" i="194"/>
  <c r="I17" i="194"/>
  <c r="I16" i="194"/>
  <c r="I15" i="194"/>
  <c r="I14" i="194"/>
  <c r="I13" i="194"/>
  <c r="I12" i="194"/>
  <c r="I11" i="194"/>
  <c r="I10" i="194"/>
  <c r="I9" i="194"/>
  <c r="I7" i="194"/>
  <c r="I8" i="194"/>
  <c r="K8" i="194"/>
  <c r="J8" i="194"/>
  <c r="H18" i="193"/>
  <c r="H17" i="193"/>
  <c r="H16" i="193"/>
  <c r="H15" i="193"/>
  <c r="H14" i="193"/>
  <c r="H13" i="193"/>
  <c r="H12" i="193"/>
  <c r="H11" i="193"/>
  <c r="H10" i="193"/>
  <c r="H9" i="193"/>
  <c r="H8" i="193"/>
  <c r="H7" i="193"/>
  <c r="L9" i="191"/>
  <c r="L8" i="191"/>
  <c r="L66" i="181"/>
  <c r="K66" i="181"/>
  <c r="J66" i="181"/>
  <c r="I66" i="181"/>
  <c r="H66" i="181"/>
  <c r="G66" i="181"/>
  <c r="F66" i="181"/>
  <c r="E66" i="181"/>
  <c r="D66" i="181"/>
  <c r="C66" i="181"/>
  <c r="T32" i="190"/>
  <c r="R32" i="190"/>
  <c r="S32" i="190" s="1"/>
  <c r="T31" i="190"/>
  <c r="R31" i="190"/>
  <c r="S31" i="190" s="1"/>
  <c r="T30" i="190"/>
  <c r="R30" i="190"/>
  <c r="S30" i="190" s="1"/>
  <c r="T29" i="190"/>
  <c r="R29" i="190"/>
  <c r="S29" i="190" s="1"/>
  <c r="T28" i="190"/>
  <c r="R28" i="190"/>
  <c r="S28" i="190" s="1"/>
  <c r="T27" i="190"/>
  <c r="R27" i="190"/>
  <c r="S27" i="190" s="1"/>
  <c r="T26" i="190"/>
  <c r="R26" i="190"/>
  <c r="S26" i="190" s="1"/>
  <c r="T25" i="190"/>
  <c r="R25" i="190"/>
  <c r="S25" i="190" s="1"/>
  <c r="T24" i="190"/>
  <c r="R24" i="190"/>
  <c r="S24" i="190" s="1"/>
  <c r="T23" i="190"/>
  <c r="R23" i="190"/>
  <c r="S23" i="190" s="1"/>
  <c r="T22" i="190"/>
  <c r="R22" i="190"/>
  <c r="S22" i="190" s="1"/>
  <c r="T21" i="190"/>
  <c r="R21" i="190"/>
  <c r="S21" i="190" s="1"/>
  <c r="T20" i="190"/>
  <c r="R20" i="190"/>
  <c r="S20" i="190" s="1"/>
  <c r="T19" i="190"/>
  <c r="R19" i="190"/>
  <c r="S19" i="190" s="1"/>
  <c r="T18" i="190"/>
  <c r="R18" i="190"/>
  <c r="S18" i="190" s="1"/>
  <c r="T17" i="190"/>
  <c r="R17" i="190"/>
  <c r="S17" i="190" s="1"/>
  <c r="T16" i="190"/>
  <c r="R16" i="190"/>
  <c r="S16" i="190" s="1"/>
  <c r="T15" i="190"/>
  <c r="R15" i="190"/>
  <c r="S15" i="190" s="1"/>
  <c r="T14" i="190"/>
  <c r="R14" i="190"/>
  <c r="S14" i="190" s="1"/>
  <c r="T13" i="190"/>
  <c r="W13" i="190" s="1"/>
  <c r="Z13" i="190" s="1"/>
  <c r="R13" i="190"/>
  <c r="S13" i="190" s="1"/>
  <c r="T12" i="190"/>
  <c r="W12" i="190" s="1"/>
  <c r="Z12" i="190" s="1"/>
  <c r="R12" i="190"/>
  <c r="S12" i="190" s="1"/>
  <c r="T11" i="190"/>
  <c r="R11" i="190"/>
  <c r="S11" i="190" s="1"/>
  <c r="T10" i="190"/>
  <c r="W10" i="190" s="1"/>
  <c r="Z10" i="190" s="1"/>
  <c r="R10" i="190"/>
  <c r="S10" i="190" s="1"/>
  <c r="T9" i="190"/>
  <c r="W9" i="190" s="1"/>
  <c r="Z9" i="190" s="1"/>
  <c r="R9" i="190"/>
  <c r="S9" i="190" s="1"/>
  <c r="T8" i="190"/>
  <c r="W8" i="190" s="1"/>
  <c r="Z8" i="190" s="1"/>
  <c r="R8" i="190"/>
  <c r="S8" i="190" s="1"/>
  <c r="AD17" i="189"/>
  <c r="AC17" i="189"/>
  <c r="Z17" i="189"/>
  <c r="W17" i="189"/>
  <c r="T17" i="189"/>
  <c r="AD16" i="189"/>
  <c r="AC16" i="189"/>
  <c r="Z16" i="189"/>
  <c r="W16" i="189"/>
  <c r="T16" i="189"/>
  <c r="AD15" i="189"/>
  <c r="AC15" i="189"/>
  <c r="Z15" i="189"/>
  <c r="W15" i="189"/>
  <c r="T15" i="189"/>
  <c r="AE15" i="189"/>
  <c r="AD14" i="189"/>
  <c r="AC14" i="189"/>
  <c r="Z14" i="189"/>
  <c r="W14" i="189"/>
  <c r="T14" i="189"/>
  <c r="AE14" i="189"/>
  <c r="AD13" i="189"/>
  <c r="AC13" i="189"/>
  <c r="Z13" i="189"/>
  <c r="W13" i="189"/>
  <c r="T13" i="189"/>
  <c r="AD12" i="189"/>
  <c r="AC12" i="189"/>
  <c r="Z12" i="189"/>
  <c r="W12" i="189"/>
  <c r="T12" i="189"/>
  <c r="AD11" i="189"/>
  <c r="AC11" i="189"/>
  <c r="Z11" i="189"/>
  <c r="W11" i="189"/>
  <c r="T11" i="189"/>
  <c r="AD10" i="189"/>
  <c r="AC10" i="189"/>
  <c r="Z10" i="189"/>
  <c r="W10" i="189"/>
  <c r="T10" i="189"/>
  <c r="AE10" i="189"/>
  <c r="AD9" i="189"/>
  <c r="AC9" i="189"/>
  <c r="Z9" i="189"/>
  <c r="W9" i="189"/>
  <c r="T9" i="189"/>
  <c r="Q9" i="189"/>
  <c r="AE9" i="189" s="1"/>
  <c r="N16" i="187"/>
  <c r="P16" i="187" s="1"/>
  <c r="N15" i="187"/>
  <c r="P15" i="187" s="1"/>
  <c r="N14" i="187"/>
  <c r="P14" i="187" s="1"/>
  <c r="N13" i="187"/>
  <c r="P13" i="187" s="1"/>
  <c r="N12" i="187"/>
  <c r="P12" i="187" s="1"/>
  <c r="N11" i="187"/>
  <c r="P11" i="187" s="1"/>
  <c r="N10" i="187"/>
  <c r="P10" i="187" s="1"/>
  <c r="N9" i="187"/>
  <c r="P9" i="187" s="1"/>
  <c r="N8" i="187"/>
  <c r="P8" i="187" s="1"/>
  <c r="J9" i="180"/>
  <c r="K9" i="180" s="1"/>
  <c r="J8" i="180"/>
  <c r="K8" i="180" s="1"/>
  <c r="E11" i="177"/>
  <c r="F11" i="177"/>
  <c r="G11" i="177"/>
  <c r="H11" i="177"/>
  <c r="I11" i="177"/>
  <c r="J11" i="177"/>
  <c r="K11" i="177"/>
  <c r="L11" i="177"/>
  <c r="N11" i="177"/>
  <c r="M11" i="177"/>
  <c r="AE12" i="189" l="1"/>
  <c r="AE17" i="189"/>
  <c r="AE11" i="189"/>
  <c r="AE16" i="189"/>
  <c r="AE13" i="189"/>
  <c r="U18" i="190"/>
  <c r="X18" i="190" s="1"/>
  <c r="AA18" i="190" s="1"/>
  <c r="AD18" i="190" s="1"/>
  <c r="U31" i="190"/>
  <c r="X31" i="190" s="1"/>
  <c r="AA31" i="190" s="1"/>
  <c r="AD31" i="190" s="1"/>
  <c r="U24" i="190"/>
  <c r="X24" i="190" s="1"/>
  <c r="AA24" i="190" s="1"/>
  <c r="AD24" i="190" s="1"/>
  <c r="U23" i="190"/>
  <c r="X23" i="190" s="1"/>
  <c r="AA23" i="190" s="1"/>
  <c r="AD23" i="190" s="1"/>
  <c r="U20" i="190"/>
  <c r="X20" i="190" s="1"/>
  <c r="AA20" i="190" s="1"/>
  <c r="AD20" i="190" s="1"/>
  <c r="U28" i="190"/>
  <c r="X28" i="190" s="1"/>
  <c r="AA28" i="190" s="1"/>
  <c r="AD28" i="190" s="1"/>
  <c r="U19" i="190"/>
  <c r="X19" i="190" s="1"/>
  <c r="AA19" i="190" s="1"/>
  <c r="AD19" i="190" s="1"/>
  <c r="U27" i="190"/>
  <c r="X27" i="190" s="1"/>
  <c r="AA27" i="190" s="1"/>
  <c r="AD27" i="190" s="1"/>
  <c r="U32" i="190"/>
  <c r="X32" i="190" s="1"/>
  <c r="AA32" i="190" s="1"/>
  <c r="AD32" i="190" s="1"/>
  <c r="U16" i="190"/>
  <c r="X16" i="190" s="1"/>
  <c r="AA16" i="190" s="1"/>
  <c r="AD16" i="190" s="1"/>
  <c r="U17" i="190"/>
  <c r="X17" i="190" s="1"/>
  <c r="AA17" i="190" s="1"/>
  <c r="AD17" i="190" s="1"/>
  <c r="U22" i="190"/>
  <c r="X22" i="190" s="1"/>
  <c r="AA22" i="190" s="1"/>
  <c r="AD22" i="190" s="1"/>
  <c r="U26" i="190"/>
  <c r="X26" i="190" s="1"/>
  <c r="AA26" i="190" s="1"/>
  <c r="AD26" i="190" s="1"/>
  <c r="U30" i="190"/>
  <c r="X30" i="190" s="1"/>
  <c r="AA30" i="190" s="1"/>
  <c r="AD30" i="190" s="1"/>
  <c r="U13" i="190"/>
  <c r="U14" i="190"/>
  <c r="X14" i="190" s="1"/>
  <c r="AA14" i="190" s="1"/>
  <c r="AD14" i="190" s="1"/>
  <c r="U15" i="190"/>
  <c r="X15" i="190" s="1"/>
  <c r="AA15" i="190" s="1"/>
  <c r="AD15" i="190" s="1"/>
  <c r="U21" i="190"/>
  <c r="X21" i="190" s="1"/>
  <c r="AA21" i="190" s="1"/>
  <c r="AD21" i="190" s="1"/>
  <c r="U25" i="190"/>
  <c r="X25" i="190" s="1"/>
  <c r="AA25" i="190" s="1"/>
  <c r="AD25" i="190" s="1"/>
  <c r="U29" i="190"/>
  <c r="X29" i="190" s="1"/>
  <c r="AA29" i="190" s="1"/>
  <c r="AD29" i="190" s="1"/>
  <c r="AC9" i="190"/>
  <c r="AF9" i="190" s="1"/>
  <c r="AC13" i="190"/>
  <c r="AF13" i="190" s="1"/>
  <c r="AC8" i="190"/>
  <c r="AF8" i="190" s="1"/>
  <c r="AC10" i="190"/>
  <c r="AF10" i="190" s="1"/>
  <c r="AC12" i="190"/>
  <c r="AF12" i="190" s="1"/>
  <c r="W16" i="190"/>
  <c r="Z16" i="190" s="1"/>
  <c r="U8" i="190"/>
  <c r="X8" i="190" s="1"/>
  <c r="U9" i="190"/>
  <c r="X9" i="190" s="1"/>
  <c r="U10" i="190"/>
  <c r="X10" i="190" s="1"/>
  <c r="U11" i="190"/>
  <c r="X11" i="190" s="1"/>
  <c r="W17" i="190"/>
  <c r="W14" i="190"/>
  <c r="W18" i="190"/>
  <c r="W11" i="190"/>
  <c r="Z11" i="190" s="1"/>
  <c r="U12" i="190"/>
  <c r="W15" i="190"/>
  <c r="Z15" i="190" s="1"/>
  <c r="W19" i="190"/>
  <c r="Z19" i="190" s="1"/>
  <c r="V30" i="190"/>
  <c r="W20" i="190"/>
  <c r="Z20" i="190" s="1"/>
  <c r="W21" i="190"/>
  <c r="Z21" i="190" s="1"/>
  <c r="W22" i="190"/>
  <c r="Z22" i="190" s="1"/>
  <c r="W23" i="190"/>
  <c r="Z23" i="190" s="1"/>
  <c r="W24" i="190"/>
  <c r="Z24" i="190" s="1"/>
  <c r="W25" i="190"/>
  <c r="Z25" i="190" s="1"/>
  <c r="W26" i="190"/>
  <c r="Z26" i="190" s="1"/>
  <c r="W27" i="190"/>
  <c r="Z27" i="190" s="1"/>
  <c r="W28" i="190"/>
  <c r="Z28" i="190" s="1"/>
  <c r="W29" i="190"/>
  <c r="Z29" i="190" s="1"/>
  <c r="W30" i="190"/>
  <c r="Z30" i="190" s="1"/>
  <c r="W31" i="190"/>
  <c r="Z31" i="190" s="1"/>
  <c r="W32" i="190"/>
  <c r="Z32" i="190" s="1"/>
  <c r="V28" i="190" l="1"/>
  <c r="Y18" i="190"/>
  <c r="V17" i="190"/>
  <c r="V24" i="190"/>
  <c r="V16" i="190"/>
  <c r="V21" i="190"/>
  <c r="V20" i="190"/>
  <c r="V31" i="190"/>
  <c r="V19" i="190"/>
  <c r="V18" i="190"/>
  <c r="V23" i="190"/>
  <c r="V29" i="190"/>
  <c r="V8" i="190"/>
  <c r="V26" i="190"/>
  <c r="V32" i="190"/>
  <c r="V15" i="190"/>
  <c r="Y14" i="190"/>
  <c r="V14" i="190"/>
  <c r="V27" i="190"/>
  <c r="V22" i="190"/>
  <c r="V10" i="190"/>
  <c r="Y16" i="190"/>
  <c r="V25" i="190"/>
  <c r="X13" i="190"/>
  <c r="V13" i="190"/>
  <c r="AB24" i="190"/>
  <c r="AC24" i="190"/>
  <c r="AE24" i="190" s="1"/>
  <c r="AB19" i="190"/>
  <c r="AC19" i="190"/>
  <c r="AE19" i="190" s="1"/>
  <c r="Z17" i="190"/>
  <c r="Y17" i="190"/>
  <c r="AB31" i="190"/>
  <c r="AC31" i="190"/>
  <c r="AE31" i="190" s="1"/>
  <c r="AB27" i="190"/>
  <c r="AC27" i="190"/>
  <c r="AE27" i="190" s="1"/>
  <c r="AB23" i="190"/>
  <c r="AC23" i="190"/>
  <c r="AE23" i="190" s="1"/>
  <c r="Y29" i="190"/>
  <c r="Y25" i="190"/>
  <c r="Y21" i="190"/>
  <c r="V9" i="190"/>
  <c r="Z18" i="190"/>
  <c r="V11" i="190"/>
  <c r="Y32" i="190"/>
  <c r="Y28" i="190"/>
  <c r="Y24" i="190"/>
  <c r="Y20" i="190"/>
  <c r="AA8" i="190"/>
  <c r="Y8" i="190"/>
  <c r="AB28" i="190"/>
  <c r="AC28" i="190"/>
  <c r="AE28" i="190" s="1"/>
  <c r="AB15" i="190"/>
  <c r="AC15" i="190"/>
  <c r="AE15" i="190" s="1"/>
  <c r="Z14" i="190"/>
  <c r="AB30" i="190"/>
  <c r="AC30" i="190"/>
  <c r="AB26" i="190"/>
  <c r="AC26" i="190"/>
  <c r="AB22" i="190"/>
  <c r="AC22" i="190"/>
  <c r="AA11" i="190"/>
  <c r="AD11" i="190" s="1"/>
  <c r="Y11" i="190"/>
  <c r="AB32" i="190"/>
  <c r="AC32" i="190"/>
  <c r="AE32" i="190" s="1"/>
  <c r="AB20" i="190"/>
  <c r="AC20" i="190"/>
  <c r="AE20" i="190" s="1"/>
  <c r="AC11" i="190"/>
  <c r="AA9" i="190"/>
  <c r="Y9" i="190"/>
  <c r="AB29" i="190"/>
  <c r="AC29" i="190"/>
  <c r="AB25" i="190"/>
  <c r="AC25" i="190"/>
  <c r="AB21" i="190"/>
  <c r="AC21" i="190"/>
  <c r="Y31" i="190"/>
  <c r="Y27" i="190"/>
  <c r="Y23" i="190"/>
  <c r="V12" i="190"/>
  <c r="X12" i="190"/>
  <c r="Y30" i="190"/>
  <c r="Y26" i="190"/>
  <c r="Y22" i="190"/>
  <c r="AA10" i="190"/>
  <c r="Y10" i="190"/>
  <c r="AB16" i="190"/>
  <c r="AC16" i="190"/>
  <c r="Y15" i="190"/>
  <c r="Y19" i="190"/>
  <c r="AF19" i="190" l="1"/>
  <c r="AF27" i="190"/>
  <c r="AF24" i="190"/>
  <c r="AG23" i="190"/>
  <c r="AF15" i="190"/>
  <c r="AF31" i="190"/>
  <c r="AE11" i="190"/>
  <c r="AG19" i="190"/>
  <c r="AF28" i="190"/>
  <c r="AG28" i="190"/>
  <c r="AG27" i="190"/>
  <c r="AG31" i="190"/>
  <c r="AF20" i="190"/>
  <c r="AG20" i="190"/>
  <c r="AA13" i="190"/>
  <c r="Y13" i="190"/>
  <c r="AG15" i="190"/>
  <c r="AF23" i="190"/>
  <c r="AG24" i="190"/>
  <c r="AE26" i="190"/>
  <c r="AG26" i="190" s="1"/>
  <c r="AF26" i="190"/>
  <c r="AE25" i="190"/>
  <c r="AG25" i="190" s="1"/>
  <c r="AF25" i="190"/>
  <c r="AF32" i="190"/>
  <c r="AC14" i="190"/>
  <c r="AB14" i="190"/>
  <c r="AD8" i="190"/>
  <c r="AE8" i="190" s="1"/>
  <c r="AB8" i="190"/>
  <c r="AG32" i="190"/>
  <c r="AC18" i="190"/>
  <c r="AE18" i="190" s="1"/>
  <c r="AB18" i="190"/>
  <c r="AA12" i="190"/>
  <c r="Y12" i="190"/>
  <c r="AD9" i="190"/>
  <c r="AE9" i="190" s="1"/>
  <c r="AB9" i="190"/>
  <c r="AE22" i="190"/>
  <c r="AG22" i="190" s="1"/>
  <c r="AF22" i="190"/>
  <c r="AE30" i="190"/>
  <c r="AG30" i="190" s="1"/>
  <c r="AF30" i="190"/>
  <c r="AF11" i="190"/>
  <c r="AC17" i="190"/>
  <c r="AE17" i="190" s="1"/>
  <c r="AB17" i="190"/>
  <c r="AD10" i="190"/>
  <c r="AE10" i="190" s="1"/>
  <c r="AB10" i="190"/>
  <c r="AE16" i="190"/>
  <c r="AG16" i="190" s="1"/>
  <c r="AF16" i="190"/>
  <c r="AE21" i="190"/>
  <c r="AG21" i="190" s="1"/>
  <c r="AF21" i="190"/>
  <c r="AE29" i="190"/>
  <c r="AG29" i="190" s="1"/>
  <c r="AF29" i="190"/>
  <c r="AB11" i="190"/>
  <c r="AG9" i="190" l="1"/>
  <c r="AG17" i="190"/>
  <c r="AF18" i="190"/>
  <c r="AG11" i="190"/>
  <c r="AG10" i="190"/>
  <c r="AG8" i="190"/>
  <c r="AD13" i="190"/>
  <c r="AE13" i="190" s="1"/>
  <c r="AB13" i="190"/>
  <c r="AD12" i="190"/>
  <c r="AE12" i="190" s="1"/>
  <c r="AB12" i="190"/>
  <c r="AE14" i="190"/>
  <c r="AG14" i="190" s="1"/>
  <c r="AF14" i="190"/>
  <c r="AG18" i="190"/>
  <c r="AF17" i="190"/>
  <c r="AG13" i="190" l="1"/>
  <c r="AG12" i="190"/>
</calcChain>
</file>

<file path=xl/sharedStrings.xml><?xml version="1.0" encoding="utf-8"?>
<sst xmlns="http://schemas.openxmlformats.org/spreadsheetml/2006/main" count="3081" uniqueCount="1594">
  <si>
    <r>
      <rPr>
        <sz val="10"/>
        <rFont val="TeX Gyre Bonum"/>
      </rPr>
      <t>PROGRAM</t>
    </r>
  </si>
  <si>
    <r>
      <rPr>
        <sz val="10"/>
        <rFont val="TeX Gyre Bonum"/>
      </rPr>
      <t>KEGIATAN</t>
    </r>
  </si>
  <si>
    <r>
      <rPr>
        <sz val="10"/>
        <rFont val="TeX Gyre Bonum"/>
      </rPr>
      <t>SUB KEGIATAN</t>
    </r>
  </si>
  <si>
    <r>
      <rPr>
        <sz val="10"/>
        <rFont val="TeX Gyre Bonum"/>
      </rPr>
      <t>KELUARAN (OUTPUT)</t>
    </r>
  </si>
  <si>
    <r>
      <rPr>
        <sz val="10"/>
        <rFont val="TeX Gyre Bonum"/>
      </rPr>
      <t>SATUAN</t>
    </r>
  </si>
  <si>
    <r>
      <rPr>
        <sz val="10"/>
        <rFont val="TeX Gyre Bonum"/>
      </rPr>
      <t>NO.</t>
    </r>
  </si>
  <si>
    <r>
      <rPr>
        <sz val="10"/>
        <rFont val="TeX Gyre Bonum"/>
      </rPr>
      <t>TARGET</t>
    </r>
  </si>
  <si>
    <r>
      <rPr>
        <sz val="10"/>
        <rFont val="TeX Gyre Bonum"/>
      </rPr>
      <t>REALISASI</t>
    </r>
  </si>
  <si>
    <r>
      <rPr>
        <sz val="8"/>
        <rFont val="TeX Gyre Bonum"/>
      </rPr>
      <t>NO.</t>
    </r>
  </si>
  <si>
    <r>
      <rPr>
        <sz val="10"/>
        <rFont val="TeX Gyre Bonum"/>
      </rPr>
      <t>KETERANGAN</t>
    </r>
  </si>
  <si>
    <r>
      <rPr>
        <sz val="8"/>
        <rFont val="TeX Gyre Bonum"/>
      </rPr>
      <t>JENIS PELAYANAN DASAR</t>
    </r>
  </si>
  <si>
    <r>
      <rPr>
        <sz val="6"/>
        <rFont val="TeX Gyre Bonum"/>
      </rPr>
      <t>NO.</t>
    </r>
  </si>
  <si>
    <r>
      <rPr>
        <sz val="8"/>
        <rFont val="TeX Gyre Bonum"/>
      </rPr>
      <t>SATUAN</t>
    </r>
  </si>
  <si>
    <r>
      <rPr>
        <sz val="10"/>
        <rFont val="TeX Gyre Bonum"/>
      </rPr>
      <t>KETERANGAN:</t>
    </r>
  </si>
  <si>
    <r>
      <rPr>
        <sz val="12"/>
        <rFont val="TeX Gyre Bonum"/>
      </rPr>
      <t>PROVINSI :</t>
    </r>
  </si>
  <si>
    <r>
      <rPr>
        <sz val="6"/>
        <rFont val="TeX Gyre Bonum"/>
      </rPr>
      <t>TARGET</t>
    </r>
  </si>
  <si>
    <r>
      <rPr>
        <sz val="6"/>
        <rFont val="TeX Gyre Bonum"/>
      </rPr>
      <t>REALISASI</t>
    </r>
  </si>
  <si>
    <r>
      <rPr>
        <sz val="10"/>
        <rFont val="TeX Gyre Bonum"/>
      </rPr>
      <t>Kolom 1    :  Diisi dengan nomor urut</t>
    </r>
  </si>
  <si>
    <r>
      <rPr>
        <sz val="12"/>
        <rFont val="TeX Gyre Bonum"/>
      </rPr>
      <t>FORM 5.C.1 RENCANA PEMENUHAN PELAYANAN DASAR SPM TRANTIBUMLINMAS SUB URUSAN TRANTIBUM DAN KERANGKA PENDANAAN</t>
    </r>
  </si>
  <si>
    <r>
      <rPr>
        <sz val="10"/>
        <rFont val="TeX Gyre Bonum"/>
      </rPr>
      <t>KEBUTUHAN  PEMENUHAN LAYANAN DASAR</t>
    </r>
  </si>
  <si>
    <r>
      <rPr>
        <sz val="10"/>
        <rFont val="TeX Gyre Bonum"/>
      </rPr>
      <t>KELUARAN</t>
    </r>
  </si>
  <si>
    <r>
      <rPr>
        <sz val="10"/>
        <rFont val="TeX Gyre Bonum"/>
      </rPr>
      <t>ALOKASI ANGGARAN</t>
    </r>
  </si>
  <si>
    <r>
      <rPr>
        <sz val="10"/>
        <rFont val="TeX Gyre Bonum"/>
      </rPr>
      <t>SUMBER DANA</t>
    </r>
  </si>
  <si>
    <r>
      <rPr>
        <sz val="10"/>
        <rFont val="TeX Gyre Bonum"/>
      </rPr>
      <t>KONDISI AKHIR</t>
    </r>
  </si>
  <si>
    <r>
      <rPr>
        <sz val="10"/>
        <rFont val="TeX Gyre Bonum"/>
      </rPr>
      <t>Kolom 2    :  Diisi dengan jenis kebutuhan pemenuhan layanan dasar</t>
    </r>
  </si>
  <si>
    <r>
      <rPr>
        <sz val="10"/>
        <rFont val="TeX Gyre Bonum"/>
      </rPr>
      <t>Kolom 3    :  Diisi dengan Program Kegiatan yang disesuaikan dengan Permendagri Nomor 90 Tahun 2019 dan pemutakhiran sesuai dengan Kepmendagri Nomor 050-3708 Tahun 2020</t>
    </r>
  </si>
  <si>
    <r>
      <rPr>
        <sz val="10"/>
        <rFont val="TeX Gyre Bonum"/>
      </rPr>
      <t xml:space="preserve">Kolom 4    :  Diisi dengan  Kegiatan yang disesuaikan dengan Permendagri Nomor 90 Tahun 2019 dan pemutakhiran sesuai dengan Kepmendagri Nomor 050-3708 Tahun
</t>
    </r>
    <r>
      <rPr>
        <sz val="10"/>
        <rFont val="TeX Gyre Bonum"/>
      </rPr>
      <t>2020</t>
    </r>
  </si>
  <si>
    <r>
      <rPr>
        <sz val="10"/>
        <rFont val="TeX Gyre Bonum"/>
      </rPr>
      <t>Kolom 5    :  Diisi dengan Sub Kegiatan yang disesuaikan dengan Permendagri Nomor 90 Tahun 2019 dan pemutakhiran sesuai dengan Kepmendagri Nomor 050-3708 Tahun 2020</t>
    </r>
  </si>
  <si>
    <r>
      <rPr>
        <sz val="10"/>
        <rFont val="TeX Gyre Bonum"/>
      </rPr>
      <t>Kolom 6    :  Diisi dengan Keluaran dari Sub Kegiatan</t>
    </r>
  </si>
  <si>
    <r>
      <rPr>
        <sz val="10"/>
        <rFont val="TeX Gyre Bonum"/>
      </rPr>
      <t xml:space="preserve">Kolom 5    :  Diisi dengan Nama Kegiatan sesuai dengan Nomenklatur Permendagri Nomor 90 Tahun 2019 dan pemutakhiran sesuai dengan Kepmendagri Nomor 050-3708
</t>
    </r>
    <r>
      <rPr>
        <sz val="10"/>
        <rFont val="TeX Gyre Bonum"/>
      </rPr>
      <t>Tahun 2020</t>
    </r>
  </si>
  <si>
    <r>
      <rPr>
        <sz val="10"/>
        <rFont val="TeX Gyre Bonum"/>
      </rPr>
      <t>Kolom 6    :  Diisi dengan Program sesuai dengan nomenklatur Permendagri Nomor 90 Tahun 2019 dan pemutakhiran sesuai dengan Kepmendagri Nomor 050-3708 Tahun 2020</t>
    </r>
  </si>
  <si>
    <r>
      <rPr>
        <sz val="10"/>
        <rFont val="TeX Gyre Bonum"/>
      </rPr>
      <t>Kolom 7    :  Diisi dengan jenus satuan per masing-masing keluaran</t>
    </r>
  </si>
  <si>
    <r>
      <rPr>
        <sz val="10"/>
        <rFont val="TeX Gyre Bonum"/>
      </rPr>
      <t>Kolom 8    :  Diisi dengan alokasi anggaran per jenis keluaran</t>
    </r>
  </si>
  <si>
    <r>
      <rPr>
        <sz val="10"/>
        <rFont val="TeX Gyre Bonum"/>
      </rPr>
      <t>Kolom 9    :  Diisi dengan Sumber Dana</t>
    </r>
  </si>
  <si>
    <r>
      <rPr>
        <sz val="10"/>
        <rFont val="TeX Gyre Bonum"/>
      </rPr>
      <t>Kolom 10  :  Diisi dengan target dan capaian kinerja pemenuhan pelayanan dasar</t>
    </r>
  </si>
  <si>
    <r>
      <rPr>
        <sz val="12"/>
        <rFont val="TeX Gyre Bonum"/>
      </rPr>
      <t xml:space="preserve">FORM 5.C.3 RENCANA PEMENUHAN PERSONIL SATPOL PP
</t>
    </r>
    <r>
      <rPr>
        <sz val="12"/>
        <rFont val="TeX Gyre Bonum"/>
      </rPr>
      <t>PROVINSI :</t>
    </r>
  </si>
  <si>
    <r>
      <rPr>
        <sz val="10"/>
        <rFont val="TeX Gyre Bonum"/>
      </rPr>
      <t>Kolom 1    :   Diisi dengan nomor urut</t>
    </r>
  </si>
  <si>
    <r>
      <rPr>
        <sz val="10"/>
        <rFont val="TeX Gyre Bonum"/>
      </rPr>
      <t>Kolom 2    :   Diisi dengan jenis kebutuhan pemenuhan layanan dasar</t>
    </r>
  </si>
  <si>
    <r>
      <rPr>
        <sz val="10"/>
        <rFont val="TeX Gyre Bonum"/>
      </rPr>
      <t>Kolom 3    :   Diisi dengan Program Kegiatan yang disesuaikan dengan Permendagri Nomor 90 Tahun 2019 dan pemutakhiran sesuai dengan Kepmendagri Nomor 050-3708 Tahun 2020</t>
    </r>
  </si>
  <si>
    <r>
      <rPr>
        <sz val="10"/>
        <rFont val="TeX Gyre Bonum"/>
      </rPr>
      <t>Kolom 4    :   Diisi dengan  Kegiatan yang disesuaikan dengan Permendagri Nomor 90 Tahun 2019 dan pemutakhiran sesuai dengan Kepmendagri Nomor 050-3708 Tahun 2020</t>
    </r>
  </si>
  <si>
    <r>
      <rPr>
        <sz val="10"/>
        <rFont val="TeX Gyre Bonum"/>
      </rPr>
      <t xml:space="preserve">Kolom 5    :   Diisi dengan Sub Kegiatan yang disesuaikan dengan Permendagri Nomor 90 Tahun 2019 dan pemutakhiran sesuai dengan Kepmendagri Nomor 050-3708 Tahun
</t>
    </r>
    <r>
      <rPr>
        <sz val="10"/>
        <rFont val="TeX Gyre Bonum"/>
      </rPr>
      <t>2020</t>
    </r>
  </si>
  <si>
    <r>
      <rPr>
        <sz val="10"/>
        <rFont val="TeX Gyre Bonum"/>
      </rPr>
      <t>Kolom 6    :   Diisi dengan Keluaran dari Sub Kegiatan</t>
    </r>
  </si>
  <si>
    <r>
      <rPr>
        <sz val="10"/>
        <rFont val="TeX Gyre Bonum"/>
      </rPr>
      <t>Kolom 5    :   Diisi dengan Nama Kegiatan sesuai dengan Nomenklatur Permendagri Nomor 90 Tahun 2019 dan pemutakhiran sesuai dengan Kepmendagri Nomor 050-3708 Tahun 2020</t>
    </r>
  </si>
  <si>
    <r>
      <rPr>
        <sz val="10"/>
        <rFont val="TeX Gyre Bonum"/>
      </rPr>
      <t xml:space="preserve">Kolom 6    :   Diisi dengan Program sesuai dengan nomenklatur Permendagri Nomor 90 Tahun 2019 dan pemutakhiran sesuai dengan Kepmendagri Nomor 050-3708 Tahun
</t>
    </r>
    <r>
      <rPr>
        <sz val="10"/>
        <rFont val="TeX Gyre Bonum"/>
      </rPr>
      <t>2020</t>
    </r>
  </si>
  <si>
    <r>
      <rPr>
        <sz val="10"/>
        <rFont val="TeX Gyre Bonum"/>
      </rPr>
      <t>Kolom 7    :   Diisi dengan jenus satuan per masing-masing keluaran</t>
    </r>
  </si>
  <si>
    <r>
      <rPr>
        <sz val="10"/>
        <rFont val="TeX Gyre Bonum"/>
      </rPr>
      <t>Kolom 8    :   Diisi dengan alokasi anggaran per jenis keluaran</t>
    </r>
  </si>
  <si>
    <r>
      <rPr>
        <sz val="10"/>
        <rFont val="TeX Gyre Bonum"/>
      </rPr>
      <t>Kolom 9    :   Diisi dengan Sumber Dana</t>
    </r>
  </si>
  <si>
    <r>
      <rPr>
        <sz val="10"/>
        <rFont val="TeX Gyre Bonum"/>
      </rPr>
      <t>Kolom 10  :   Diisi dengan target dan capaian kinerja pemenuhan pelayanan dasar</t>
    </r>
  </si>
  <si>
    <r>
      <rPr>
        <sz val="12"/>
        <rFont val="TeX Gyre Bonum"/>
      </rPr>
      <t xml:space="preserve">FORM 5.C.5 RENCANA PEMENUHAN SARANA DAN PRASARANA
</t>
    </r>
    <r>
      <rPr>
        <sz val="12"/>
        <rFont val="TeX Gyre Bonum"/>
      </rPr>
      <t>PROVINSI :</t>
    </r>
  </si>
  <si>
    <r>
      <rPr>
        <sz val="10"/>
        <rFont val="TeX Gyre Bonum"/>
      </rPr>
      <t xml:space="preserve">KETERANGAN
</t>
    </r>
    <r>
      <rPr>
        <sz val="10"/>
        <rFont val="TeX Gyre Bonum"/>
      </rPr>
      <t xml:space="preserve">Kolom 1    :   Diisi dengan nomor urut
</t>
    </r>
    <r>
      <rPr>
        <sz val="10"/>
        <rFont val="TeX Gyre Bonum"/>
      </rPr>
      <t xml:space="preserve">Kolom 2    :   Diisi dengan Jenis kebutuhan pemenuhan layanan dasar
</t>
    </r>
    <r>
      <rPr>
        <sz val="10"/>
        <rFont val="TeX Gyre Bonum"/>
      </rPr>
      <t xml:space="preserve">Kolom 3    :   Diisi dengan Program  yang disesuaikan dengan Permendagri Nomor 90 Tahun 2020 Kolom 4    :   Diisi dengan Kegiatan yang disesuaikan dengan Permendagri Nomor 90 Tahun 2020 Kolom 5    :   Diisi dengan Sub Kegiatan yang disesuaikan dengan Permendagri Nomor 90 Tahun 2020 Kolom 6    :   Diisi dengan Keluaran dari Sub Kegiatan
</t>
    </r>
    <r>
      <rPr>
        <sz val="10"/>
        <rFont val="TeX Gyre Bonum"/>
      </rPr>
      <t xml:space="preserve">Kolom 7    :   Diisi dengan Nama Kegiatan sesuai dengan Nomenklatur Permendagri Nomor 90 Tahun 2020 Kolom 8    :   Diisi dengan Program sesuai dengan nomenklatur Permendagri Nomor 90 Tahun 2020
</t>
    </r>
    <r>
      <rPr>
        <sz val="10"/>
        <rFont val="TeX Gyre Bonum"/>
      </rPr>
      <t>Kolom 9    :   Diisi dengan jenus satuan per masing-masing keluaran Kolom 8 diisi dengan alokasi anggaran per jenis keluaran Kolom 9 diisi dengan Sumber Dana Kolom 10  :   Diisi dengan target kinerja pemenuhan pelayanan dasar</t>
    </r>
  </si>
  <si>
    <r>
      <rPr>
        <sz val="12"/>
        <rFont val="TeX Gyre Bonum"/>
      </rPr>
      <t>FORM 5.D.1 REALISASI PENCAPAIAN PEMENUHAN PELAYANAN DASAR SPM TRANTIBUMLINMAS SUB URUSAN TRANTIBUM WARGA NEGARA FASUM, FASOS DAN ASET WARGA NEGARA</t>
    </r>
  </si>
  <si>
    <r>
      <rPr>
        <sz val="10"/>
        <rFont val="TeX Gyre Bonum"/>
      </rPr>
      <t>CAPAIAN</t>
    </r>
  </si>
  <si>
    <r>
      <rPr>
        <sz val="10"/>
        <rFont val="TeX Gyre Bonum"/>
      </rPr>
      <t>PERMASALAHAN</t>
    </r>
  </si>
  <si>
    <r>
      <rPr>
        <sz val="10"/>
        <rFont val="TeX Gyre Bonum"/>
      </rPr>
      <t>SOLUSI</t>
    </r>
  </si>
  <si>
    <r>
      <rPr>
        <sz val="9"/>
        <rFont val="TeX Gyre Bonum"/>
      </rPr>
      <t>%</t>
    </r>
  </si>
  <si>
    <r>
      <rPr>
        <sz val="10"/>
        <rFont val="TeX Gyre Bonum"/>
      </rPr>
      <t xml:space="preserve">KETERANGAN:
</t>
    </r>
    <r>
      <rPr>
        <sz val="10"/>
        <rFont val="TeX Gyre Bonum"/>
      </rPr>
      <t xml:space="preserve">Kolom 1     : Diisi dengan nomor urut
</t>
    </r>
    <r>
      <rPr>
        <sz val="10"/>
        <rFont val="TeX Gyre Bonum"/>
      </rPr>
      <t xml:space="preserve">Kolom 2     : Diisi dengan Keluaran (Output) berdasarkan realisasi capaian Kolom 3     : Diisi dengan satuan per jenis keluaran (output)
</t>
    </r>
    <r>
      <rPr>
        <sz val="10"/>
        <rFont val="TeX Gyre Bonum"/>
      </rPr>
      <t xml:space="preserve">Kolom 4     : Diisi dengan jumlah target per jenis keluaran (output)
</t>
    </r>
    <r>
      <rPr>
        <sz val="10"/>
        <rFont val="TeX Gyre Bonum"/>
      </rPr>
      <t xml:space="preserve">Kolom 5     : Diisi dengan jumlah target anggaran per jenis keluaran (output) Kolom 6     : Diisi dengan jumlah realisasi per jenis keluaran (output)
</t>
    </r>
    <r>
      <rPr>
        <sz val="10"/>
        <rFont val="TeX Gyre Bonum"/>
      </rPr>
      <t xml:space="preserve">Kolom 7     : Diisi dengan jumlah realisasi anggaran per jenis keluaran (output) Kolom 8     : Diisi dengan persentase capaian fisik per jenis keluaran (output) Kolom 9     : Diisi dengan persentase capaian keuangan per jenis keluaran (output) Kolom 10   : Diisi dengan Sumber dana
</t>
    </r>
    <r>
      <rPr>
        <sz val="10"/>
        <rFont val="TeX Gyre Bonum"/>
      </rPr>
      <t xml:space="preserve">Kolom 11   : Diisi dengan Permasalahan yang dihadapi dalam proses pemenuhan
</t>
    </r>
    <r>
      <rPr>
        <sz val="10"/>
        <rFont val="TeX Gyre Bonum"/>
      </rPr>
      <t>Kolom 12   : Diisi dengan Alternatif Solusi yang bisa dilakukan</t>
    </r>
  </si>
  <si>
    <r>
      <rPr>
        <sz val="12"/>
        <rFont val="TeX Gyre Bonum"/>
      </rPr>
      <t>FORM 5.D.3 REALISASI PENCAPAIAN PEMENUHAN PERSONIL SATPOL PP</t>
    </r>
  </si>
  <si>
    <r>
      <rPr>
        <sz val="12"/>
        <rFont val="TeX Gyre Bonum"/>
      </rPr>
      <t>FORM 5.D.5 REALISASI PENCAPAIAN PEMENUHAN SARANA PRASARANA</t>
    </r>
  </si>
  <si>
    <r>
      <rPr>
        <sz val="10"/>
        <rFont val="TeX Gyre Bonum"/>
      </rPr>
      <t>Kolom 1     : Diisi dengan nomor urut</t>
    </r>
  </si>
  <si>
    <r>
      <rPr>
        <sz val="10"/>
        <rFont val="TeX Gyre Bonum"/>
      </rPr>
      <t>Kolom 1      : Diisi dengan nomor urut</t>
    </r>
  </si>
  <si>
    <r>
      <rPr>
        <sz val="8"/>
        <rFont val="TeX Gyre Bonum"/>
      </rPr>
      <t>SUB KEGIATAN</t>
    </r>
  </si>
  <si>
    <r>
      <rPr>
        <sz val="8"/>
        <rFont val="TeX Gyre Bonum"/>
      </rPr>
      <t>KOMPONEN PENGHITUNGAN KEBUTUHAN SPM SUB-URUSAN BENCANA</t>
    </r>
  </si>
  <si>
    <r>
      <rPr>
        <sz val="8"/>
        <rFont val="TeX Gyre Bonum"/>
      </rPr>
      <t>SASARAN PENERIMA SPM SUB- URUSAN BENCANA</t>
    </r>
  </si>
  <si>
    <r>
      <rPr>
        <sz val="8"/>
        <rFont val="TeX Gyre Bonum"/>
      </rPr>
      <t>KELUARAN</t>
    </r>
  </si>
  <si>
    <r>
      <rPr>
        <sz val="12"/>
        <rFont val="TeX Gyre Bonum"/>
      </rPr>
      <t xml:space="preserve">FORM 5.B.2 PENGHITUNGAN KEBUTUHAN PELAYANAN PENYELAMATAN DAN EVAKUASI KORBAN BENCANA
</t>
    </r>
    <r>
      <rPr>
        <sz val="12"/>
        <rFont val="TeX Gyre Bonum"/>
      </rPr>
      <t>(Diisi dan Diperbarui untuk Setiap Bencana yang Ditetapkan Status Keadaan Darurat)</t>
    </r>
  </si>
  <si>
    <r>
      <rPr>
        <sz val="8"/>
        <rFont val="TeX Gyre Bonum"/>
      </rPr>
      <t>STATUS DARURAT BENCANA n</t>
    </r>
  </si>
  <si>
    <r>
      <rPr>
        <sz val="8"/>
        <rFont val="TeX Gyre Bonum"/>
      </rPr>
      <t>TOTAL KEBUTUHAN</t>
    </r>
  </si>
  <si>
    <r>
      <rPr>
        <sz val="8"/>
        <rFont val="TeX Gyre Bonum"/>
      </rPr>
      <t>TARGET KEBUTUHAN</t>
    </r>
  </si>
  <si>
    <r>
      <rPr>
        <sz val="8"/>
        <rFont val="TeX Gyre Bonum"/>
      </rPr>
      <t xml:space="preserve">KETERSEDIAAN/ SUDAH
</t>
    </r>
    <r>
      <rPr>
        <sz val="8"/>
        <rFont val="TeX Gyre Bonum"/>
      </rPr>
      <t>TERPENUHI</t>
    </r>
  </si>
  <si>
    <r>
      <rPr>
        <sz val="8"/>
        <rFont val="TeX Gyre Bonum"/>
      </rPr>
      <t>USULAN PEMENUHAN</t>
    </r>
  </si>
  <si>
    <r>
      <rPr>
        <sz val="8"/>
        <rFont val="TeX Gyre Bonum"/>
      </rPr>
      <t>HARGA SATUAN (xRp.1000)</t>
    </r>
  </si>
  <si>
    <r>
      <rPr>
        <sz val="8"/>
        <rFont val="TeX Gyre Bonum"/>
      </rPr>
      <t>JUMLAH BIAYA (xRp.1000)</t>
    </r>
  </si>
  <si>
    <r>
      <rPr>
        <sz val="8"/>
        <rFont val="TeX Gyre Bonum"/>
      </rPr>
      <t>FISIK</t>
    </r>
  </si>
  <si>
    <r>
      <rPr>
        <sz val="8"/>
        <rFont val="TeX Gyre Bonum"/>
      </rPr>
      <t>ANGGARAN</t>
    </r>
  </si>
  <si>
    <r>
      <rPr>
        <i/>
        <sz val="8"/>
        <rFont val="Bookman Uralic"/>
      </rPr>
      <t>Volume</t>
    </r>
  </si>
  <si>
    <r>
      <rPr>
        <i/>
        <sz val="8"/>
        <rFont val="Bookman Uralic"/>
      </rPr>
      <t>Kuantitas</t>
    </r>
  </si>
  <si>
    <r>
      <rPr>
        <i/>
        <sz val="8"/>
        <rFont val="Bookman Uralic"/>
      </rPr>
      <t>Volune</t>
    </r>
  </si>
  <si>
    <r>
      <rPr>
        <i/>
        <sz val="8"/>
        <rFont val="Bookman Uralic"/>
      </rPr>
      <t xml:space="preserve">11 = 8 -
</t>
    </r>
    <r>
      <rPr>
        <i/>
        <sz val="8"/>
        <rFont val="Bookman Uralic"/>
      </rPr>
      <t>10</t>
    </r>
  </si>
  <si>
    <r>
      <rPr>
        <i/>
        <sz val="8"/>
        <rFont val="Bookman Uralic"/>
      </rPr>
      <t>12 = 9</t>
    </r>
  </si>
  <si>
    <r>
      <rPr>
        <i/>
        <sz val="8"/>
        <rFont val="Bookman Uralic"/>
      </rPr>
      <t>14=11X12X13</t>
    </r>
  </si>
  <si>
    <r>
      <rPr>
        <i/>
        <sz val="8"/>
        <rFont val="Bookman Uralic"/>
      </rPr>
      <t xml:space="preserve">15= </t>
    </r>
    <r>
      <rPr>
        <i/>
        <sz val="8"/>
        <rFont val="DejaVu Sans"/>
        <family val="2"/>
      </rPr>
      <t>Ʃ</t>
    </r>
    <r>
      <rPr>
        <i/>
        <sz val="8"/>
        <rFont val="Bookman Uralic"/>
      </rPr>
      <t>(USULAN PEMENUHAN)</t>
    </r>
  </si>
  <si>
    <r>
      <rPr>
        <i/>
        <sz val="8"/>
        <rFont val="Bookman Uralic"/>
      </rPr>
      <t xml:space="preserve">16= </t>
    </r>
    <r>
      <rPr>
        <i/>
        <sz val="8"/>
        <rFont val="DejaVu Sans"/>
        <family val="2"/>
      </rPr>
      <t>Ʃ</t>
    </r>
    <r>
      <rPr>
        <i/>
        <sz val="8"/>
        <rFont val="Bookman Uralic"/>
      </rPr>
      <t>(JUMLAH BIAYA)</t>
    </r>
  </si>
  <si>
    <r>
      <rPr>
        <sz val="10"/>
        <rFont val="TeX Gyre Bonum"/>
      </rPr>
      <t>Kolom 2      : Diisi dengan jenis pelayanan dasar</t>
    </r>
  </si>
  <si>
    <r>
      <rPr>
        <sz val="10"/>
        <rFont val="TeX Gyre Bonum"/>
      </rPr>
      <t>Kolom 3-7   : Diisi berdasarkan modul instrumen kebijakan penerapan spm sub urusan bencana sesuai Permendagri 101 tahun 2018  tentang standar teknis pelayanan dasar pada standar pelayanan minal sub-urusan bencana daerah Kabupaten/Kota</t>
    </r>
  </si>
  <si>
    <r>
      <rPr>
        <sz val="10"/>
        <rFont val="TeX Gyre Bonum"/>
      </rPr>
      <t>Kolom 8      : Diisi dengan jumlah kebutuhan volume per jenis keluaran (output) untuk status darurat bencana n</t>
    </r>
  </si>
  <si>
    <r>
      <rPr>
        <sz val="10"/>
        <rFont val="TeX Gyre Bonum"/>
      </rPr>
      <t>Kolom 9      : Diisi dengan jumlah kebutuhan kuantiti per jenis keluaran (output) untuk status darurat bencana n</t>
    </r>
  </si>
  <si>
    <r>
      <rPr>
        <sz val="10"/>
        <rFont val="TeX Gyre Bonum"/>
      </rPr>
      <t>Kolom 10    : Diisi dengan jumlah ketersediaan atau volume yang sudah terpenuhi pada tiap-tiap jenis keluaran (output) untuk status darurat bencana n</t>
    </r>
  </si>
  <si>
    <r>
      <rPr>
        <sz val="10"/>
        <rFont val="TeX Gyre Bonum"/>
      </rPr>
      <t>Kolom 11    : Diisi dengan jumlah usulan pemenuhan kebutuhan volume per jenis keluaran (output) untuk status darurat bencana n (kolom 8 dikurangi kolom 10)</t>
    </r>
  </si>
  <si>
    <r>
      <rPr>
        <sz val="10"/>
        <rFont val="TeX Gyre Bonum"/>
      </rPr>
      <t>Kolom 12    : Diisi dengan jumlah usulan pemenuhan kebutuhan kuantiti per jenis keluaran (output) untuk status darurat bencana n (nilainya dapat disamakan dengan kolom 9)</t>
    </r>
  </si>
  <si>
    <r>
      <rPr>
        <sz val="10"/>
        <rFont val="TeX Gyre Bonum"/>
      </rPr>
      <t>Kolom 13    : Diisi dengan harga satuan untuk tiap-tiap keluaran pada status darurat bencana n</t>
    </r>
  </si>
  <si>
    <r>
      <rPr>
        <sz val="10"/>
        <rFont val="TeX Gyre Bonum"/>
      </rPr>
      <t>Kolom 14    : Diisi dengan jumlah kebutuhan anggaran operasi untuk status darurat bencana n (kolom 11 dikali kolom 12 dikali kolom 13)</t>
    </r>
  </si>
  <si>
    <r>
      <rPr>
        <sz val="10"/>
        <rFont val="TeX Gyre Bonum"/>
      </rPr>
      <t>Kolom 15    : Diisi dengan total kebutuhan fisik (usulan pemenuhan volume dikali usulan pemenuhan kuantitas)</t>
    </r>
  </si>
  <si>
    <r>
      <rPr>
        <sz val="10"/>
        <rFont val="TeX Gyre Bonum"/>
      </rPr>
      <t>Kolom 16    : Diisi dengan total kebutuhan keuangan (total jumlah biaya pada tiap-tiap status darurat bencana)</t>
    </r>
  </si>
  <si>
    <r>
      <rPr>
        <sz val="6"/>
        <rFont val="TeX Gyre Bonum"/>
      </rPr>
      <t>JENIS PELAYANAN DASAR</t>
    </r>
  </si>
  <si>
    <r>
      <rPr>
        <sz val="6"/>
        <rFont val="TeX Gyre Bonum"/>
      </rPr>
      <t>SUB KEGIATAN</t>
    </r>
  </si>
  <si>
    <r>
      <rPr>
        <sz val="6"/>
        <rFont val="TeX Gyre Bonum"/>
      </rPr>
      <t>KOMPONEN PENGHITUNGAN KEBUTUHAN SPM SUB- URUSAN BENCANA</t>
    </r>
  </si>
  <si>
    <r>
      <rPr>
        <sz val="6"/>
        <rFont val="TeX Gyre Bonum"/>
      </rPr>
      <t>SASARAN PENERIMA SPM SUB- URUSAN BENCANA</t>
    </r>
  </si>
  <si>
    <r>
      <rPr>
        <sz val="6"/>
        <rFont val="TeX Gyre Bonum"/>
      </rPr>
      <t>KELUARAN</t>
    </r>
  </si>
  <si>
    <r>
      <rPr>
        <sz val="6"/>
        <rFont val="TeX Gyre Bonum"/>
      </rPr>
      <t>SATUAN</t>
    </r>
  </si>
  <si>
    <r>
      <rPr>
        <sz val="6"/>
        <rFont val="TeX Gyre Bonum"/>
      </rPr>
      <t>SUMBER DANA</t>
    </r>
  </si>
  <si>
    <r>
      <rPr>
        <sz val="10"/>
        <rFont val="TeX Gyre Bonum"/>
      </rPr>
      <t>Kolom 2     : Diisi dengan jenis pelayanan dasar</t>
    </r>
  </si>
  <si>
    <r>
      <rPr>
        <sz val="10"/>
        <rFont val="TeX Gyre Bonum"/>
      </rPr>
      <t>Kolom 3-7  : Diisi berdasarkan modul instrumen kebijakan penerapan spm sub urusan bencana sesuai Permendagri 101 tahun 2018  tentang standar teknis pelayanan dasar pada standar pelayanan minal sub-urusan bencana daerah Kabupaten/Kota</t>
    </r>
  </si>
  <si>
    <r>
      <rPr>
        <sz val="12"/>
        <rFont val="TeX Gyre Bonum"/>
      </rPr>
      <t>FORM 5.D.1 REALISASI PENCAPAIAN PEMENUHAN PELAYANAN INFORMASI RAWAN BENCANA DAN PELAYANAN PENCEGAHAN DAN KESIAPSIAGAAN TERHADAP BENCANA</t>
    </r>
  </si>
  <si>
    <r>
      <rPr>
        <sz val="6"/>
        <rFont val="TeX Gyre Bonum"/>
      </rPr>
      <t>CAPAIAN (%)</t>
    </r>
  </si>
  <si>
    <r>
      <rPr>
        <sz val="6"/>
        <rFont val="TeX Gyre Bonum"/>
      </rPr>
      <t>CAPAIAN MUTU LAYANAN (%)</t>
    </r>
  </si>
  <si>
    <r>
      <rPr>
        <sz val="6"/>
        <rFont val="TeX Gyre Bonum"/>
      </rPr>
      <t>BOBOT KEPENTINGAN (%)</t>
    </r>
  </si>
  <si>
    <r>
      <rPr>
        <sz val="6"/>
        <rFont val="TeX Gyre Bonum"/>
      </rPr>
      <t>PROGRES KINERJA SPM (%)</t>
    </r>
  </si>
  <si>
    <r>
      <rPr>
        <sz val="6"/>
        <rFont val="TeX Gyre Bonum"/>
      </rPr>
      <t>PROGRES CAPAIAN SPM (%)</t>
    </r>
  </si>
  <si>
    <r>
      <rPr>
        <sz val="6"/>
        <rFont val="TeX Gyre Bonum"/>
      </rPr>
      <t>PERMASALAHAN</t>
    </r>
  </si>
  <si>
    <r>
      <rPr>
        <sz val="6"/>
        <rFont val="TeX Gyre Bonum"/>
      </rPr>
      <t>SOLUSI</t>
    </r>
  </si>
  <si>
    <r>
      <rPr>
        <sz val="6"/>
        <rFont val="TeX Gyre Bonum"/>
      </rPr>
      <t>VOLUME</t>
    </r>
  </si>
  <si>
    <r>
      <rPr>
        <sz val="6"/>
        <rFont val="TeX Gyre Bonum"/>
      </rPr>
      <t>BIAYA (xRp.1000)</t>
    </r>
  </si>
  <si>
    <r>
      <rPr>
        <sz val="6"/>
        <rFont val="TeX Gyre Bonum"/>
      </rPr>
      <t>FISIK</t>
    </r>
  </si>
  <si>
    <r>
      <rPr>
        <sz val="6"/>
        <rFont val="TeX Gyre Bonum"/>
      </rPr>
      <t>KEUANGAN</t>
    </r>
  </si>
  <si>
    <r>
      <rPr>
        <sz val="6"/>
        <rFont val="TeX Gyre Bonum"/>
      </rPr>
      <t>PROGRES KINERJA KELUARAN (%)</t>
    </r>
  </si>
  <si>
    <r>
      <rPr>
        <sz val="6"/>
        <rFont val="TeX Gyre Bonum"/>
      </rPr>
      <t xml:space="preserve">TOTAL
</t>
    </r>
    <r>
      <rPr>
        <sz val="6"/>
        <rFont val="TeX Gyre Bonum"/>
      </rPr>
      <t xml:space="preserve">PROGRES KINERJA SUB KEGIATAN BERJALAN
</t>
    </r>
    <r>
      <rPr>
        <sz val="6"/>
        <rFont val="TeX Gyre Bonum"/>
      </rPr>
      <t>(%)</t>
    </r>
  </si>
  <si>
    <r>
      <rPr>
        <sz val="6"/>
        <rFont val="TeX Gyre Bonum"/>
      </rPr>
      <t>PROGRES CAPAIAN KELUARAN (%)</t>
    </r>
  </si>
  <si>
    <r>
      <rPr>
        <sz val="6"/>
        <rFont val="TeX Gyre Bonum"/>
      </rPr>
      <t xml:space="preserve">TOTAL
</t>
    </r>
    <r>
      <rPr>
        <sz val="6"/>
        <rFont val="TeX Gyre Bonum"/>
      </rPr>
      <t xml:space="preserve">PROGRES CAPAIAN SUB KEGIATAN BERJALAN
</t>
    </r>
    <r>
      <rPr>
        <sz val="6"/>
        <rFont val="TeX Gyre Bonum"/>
      </rPr>
      <t>(%)</t>
    </r>
  </si>
  <si>
    <r>
      <rPr>
        <i/>
        <sz val="6"/>
        <rFont val="Bookman Uralic"/>
      </rPr>
      <t>12=10/8</t>
    </r>
  </si>
  <si>
    <r>
      <rPr>
        <i/>
        <sz val="6"/>
        <rFont val="Bookman Uralic"/>
      </rPr>
      <t>13=11/9</t>
    </r>
  </si>
  <si>
    <r>
      <rPr>
        <i/>
        <sz val="6"/>
        <rFont val="Bookman Uralic"/>
      </rPr>
      <t xml:space="preserve">16 =
</t>
    </r>
    <r>
      <rPr>
        <sz val="6"/>
        <rFont val="DejaVu Sans"/>
        <family val="2"/>
      </rPr>
      <t>Ẋ</t>
    </r>
    <r>
      <rPr>
        <i/>
        <sz val="6"/>
        <rFont val="Bookman Uralic"/>
      </rPr>
      <t>(12+13+14)</t>
    </r>
  </si>
  <si>
    <r>
      <rPr>
        <i/>
        <sz val="6"/>
        <rFont val="Bookman Uralic"/>
      </rPr>
      <t xml:space="preserve">17 =
</t>
    </r>
    <r>
      <rPr>
        <sz val="6"/>
        <rFont val="DejaVu Sans"/>
        <family val="2"/>
      </rPr>
      <t>Ʃ</t>
    </r>
    <r>
      <rPr>
        <sz val="6"/>
        <rFont val="TeX Gyre Bonum"/>
      </rPr>
      <t>(15x16)</t>
    </r>
  </si>
  <si>
    <r>
      <rPr>
        <i/>
        <sz val="6"/>
        <rFont val="Bookman Uralic"/>
      </rPr>
      <t xml:space="preserve">18
</t>
    </r>
    <r>
      <rPr>
        <i/>
        <sz val="6"/>
        <rFont val="Bookman Uralic"/>
      </rPr>
      <t>=</t>
    </r>
    <r>
      <rPr>
        <sz val="6"/>
        <rFont val="DejaVu Sans"/>
        <family val="2"/>
      </rPr>
      <t>Ẋ</t>
    </r>
    <r>
      <rPr>
        <i/>
        <sz val="6"/>
        <rFont val="Bookman Uralic"/>
      </rPr>
      <t>(12+14)</t>
    </r>
  </si>
  <si>
    <r>
      <rPr>
        <i/>
        <sz val="6"/>
        <rFont val="Bookman Uralic"/>
      </rPr>
      <t xml:space="preserve">19 =
</t>
    </r>
    <r>
      <rPr>
        <i/>
        <sz val="6"/>
        <rFont val="DejaVu Sans"/>
        <family val="2"/>
      </rPr>
      <t>Ʃ</t>
    </r>
    <r>
      <rPr>
        <i/>
        <sz val="6"/>
        <rFont val="Bookman Uralic"/>
      </rPr>
      <t>(15x18)</t>
    </r>
  </si>
  <si>
    <r>
      <rPr>
        <sz val="10"/>
        <rFont val="TeX Gyre Bonum"/>
      </rPr>
      <t>Kolom 8     : Diisi dengan jumlah target volume per jenis keluaran (output) sesuai formular 5.C.1</t>
    </r>
  </si>
  <si>
    <r>
      <rPr>
        <sz val="10"/>
        <rFont val="TeX Gyre Bonum"/>
      </rPr>
      <t>Kolom 9     : Diisi dengan jumlah target anggaran per jenis keluaran (output) sesuai formulir 5.C.1</t>
    </r>
  </si>
  <si>
    <r>
      <rPr>
        <sz val="10"/>
        <rFont val="TeX Gyre Bonum"/>
      </rPr>
      <t>Kolom 10   : Diisi dengan jumlah realisasi volume per jenis keluaran (output) sesuai formulir 5.C.1</t>
    </r>
  </si>
  <si>
    <r>
      <rPr>
        <sz val="10"/>
        <rFont val="TeX Gyre Bonum"/>
      </rPr>
      <t>Kolom 11   : Diisi dengan jumlah realisasi anggaran per jenis keluaran (output)</t>
    </r>
  </si>
  <si>
    <r>
      <rPr>
        <sz val="10"/>
        <rFont val="TeX Gyre Bonum"/>
      </rPr>
      <t>Kolom 12   : Diisi dengan persentase capaian fisik per jenis keluaran (output)</t>
    </r>
  </si>
  <si>
    <r>
      <rPr>
        <sz val="10"/>
        <rFont val="TeX Gyre Bonum"/>
      </rPr>
      <t>Kolom 13   : Diisi dengan persentase capaian keuangan per jenis keluaran (output)</t>
    </r>
  </si>
  <si>
    <r>
      <rPr>
        <sz val="10"/>
        <rFont val="TeX Gyre Bonum"/>
      </rPr>
      <t>Kolom 14   : Diisi dengan persentase capaian mutu layanan</t>
    </r>
  </si>
  <si>
    <r>
      <rPr>
        <sz val="10"/>
        <rFont val="TeX Gyre Bonum"/>
      </rPr>
      <t>Kolom 15   : Diisi dengan bobot kepentingan tiap-tiap komponen</t>
    </r>
  </si>
  <si>
    <r>
      <rPr>
        <sz val="10"/>
        <rFont val="TeX Gyre Bonum"/>
      </rPr>
      <t>Kolom 16   : Diisi dengan progres kinerja spm berjalan (rata-rata capaian fisik ditambah keuangan ditambah mutu layanan)</t>
    </r>
  </si>
  <si>
    <r>
      <rPr>
        <sz val="10"/>
        <rFont val="TeX Gyre Bonum"/>
      </rPr>
      <t>Kolom 17   : Diisi dengan total progres kinerja sub kegiatan spm berjalan (gabungan penjumlahan hasil perkalian kolom 15 dengan kolom 16)</t>
    </r>
  </si>
  <si>
    <r>
      <rPr>
        <sz val="10"/>
        <rFont val="TeX Gyre Bonum"/>
      </rPr>
      <t>Kolom 18   : Diisi dengan progres capaian spm berjalan  (rata-rata capaian fisik ditambah mutu layanan)</t>
    </r>
  </si>
  <si>
    <r>
      <rPr>
        <sz val="10"/>
        <rFont val="TeX Gyre Bonum"/>
      </rPr>
      <t>Kolom 19   : Diisi dengan total progres capaian sub kegiatan SPM berjalan (gabungan penjumlahan hasil perkalian kolom 18 dengan kolom 15)</t>
    </r>
  </si>
  <si>
    <r>
      <rPr>
        <sz val="10"/>
        <rFont val="TeX Gyre Bonum"/>
      </rPr>
      <t>Kolom 20   : Diisi dengan sumber dana</t>
    </r>
  </si>
  <si>
    <r>
      <rPr>
        <sz val="10"/>
        <rFont val="TeX Gyre Bonum"/>
      </rPr>
      <t>Kolom 21   : Diisi dengan permasalahan yang dihadapi dalam proses pemenuhan</t>
    </r>
  </si>
  <si>
    <r>
      <rPr>
        <sz val="10"/>
        <rFont val="TeX Gyre Bonum"/>
      </rPr>
      <t>Kolom 22   : Diisi dengan alternatif solusi yang bisa dilakukan</t>
    </r>
  </si>
  <si>
    <r>
      <rPr>
        <sz val="12"/>
        <rFont val="TeX Gyre Bonum"/>
      </rPr>
      <t xml:space="preserve">FORM 5.D.2 REALISASI PENCAPAIAN PEMENUHAN PELAYANAN PENYELAMATAN DAN EVAKUASI KORBAN BENCANA
</t>
    </r>
    <r>
      <rPr>
        <sz val="12"/>
        <rFont val="TeX Gyre Bonum"/>
      </rPr>
      <t>(Diisi dan Diperbarui untuk Setiap Bencana yang Ditetapkan Status Keadaan Darurat)</t>
    </r>
  </si>
  <si>
    <r>
      <rPr>
        <sz val="6"/>
        <rFont val="TeX Gyre Bonum"/>
      </rPr>
      <t xml:space="preserve">NO
</t>
    </r>
    <r>
      <rPr>
        <sz val="6"/>
        <rFont val="TeX Gyre Bonum"/>
      </rPr>
      <t>.</t>
    </r>
  </si>
  <si>
    <r>
      <rPr>
        <sz val="6"/>
        <rFont val="TeX Gyre Bonum"/>
      </rPr>
      <t>JENIS PELAYANA N DASAR</t>
    </r>
  </si>
  <si>
    <r>
      <rPr>
        <sz val="6"/>
        <rFont val="TeX Gyre Bonum"/>
      </rPr>
      <t>SUB KEGIATA N</t>
    </r>
  </si>
  <si>
    <r>
      <rPr>
        <sz val="6"/>
        <rFont val="TeX Gyre Bonum"/>
      </rPr>
      <t>KOMPONEN PENGHITUNGA N KEBUTUHAN SPM SUB- URUSAN BENCANA</t>
    </r>
  </si>
  <si>
    <r>
      <rPr>
        <sz val="6"/>
        <rFont val="TeX Gyre Bonum"/>
      </rPr>
      <t>SASARAN PENERIM A SPM SUB- URUSAN BENCANA</t>
    </r>
  </si>
  <si>
    <r>
      <rPr>
        <sz val="6"/>
        <rFont val="TeX Gyre Bonum"/>
      </rPr>
      <t>STATUS DARU</t>
    </r>
  </si>
  <si>
    <r>
      <rPr>
        <sz val="6"/>
        <rFont val="TeX Gyre Bonum"/>
      </rPr>
      <t>RAT BENCA</t>
    </r>
  </si>
  <si>
    <r>
      <rPr>
        <sz val="6"/>
        <rFont val="TeX Gyre Bonum"/>
      </rPr>
      <t>NA n</t>
    </r>
  </si>
  <si>
    <r>
      <rPr>
        <sz val="6"/>
        <rFont val="TeX Gyre Bonum"/>
      </rPr>
      <t>CAPAIAN RATA-RATA (%)</t>
    </r>
  </si>
  <si>
    <r>
      <rPr>
        <sz val="6"/>
        <rFont val="TeX Gyre Bonum"/>
      </rPr>
      <t>BOBOT KEPENTINGA N</t>
    </r>
  </si>
  <si>
    <r>
      <rPr>
        <sz val="6"/>
        <rFont val="TeX Gyre Bonum"/>
      </rPr>
      <t xml:space="preserve">PROGRES KINERJA
</t>
    </r>
    <r>
      <rPr>
        <sz val="6"/>
        <rFont val="TeX Gyre Bonum"/>
      </rPr>
      <t>SPM (%)</t>
    </r>
  </si>
  <si>
    <r>
      <rPr>
        <sz val="6"/>
        <rFont val="TeX Gyre Bonum"/>
      </rPr>
      <t xml:space="preserve">PROGRES CAPAIAN
</t>
    </r>
    <r>
      <rPr>
        <sz val="6"/>
        <rFont val="TeX Gyre Bonum"/>
      </rPr>
      <t>SPM (%)</t>
    </r>
  </si>
  <si>
    <r>
      <rPr>
        <sz val="6"/>
        <rFont val="TeX Gyre Bonum"/>
      </rPr>
      <t>KOEFISIEN INDIKATO R LAYANAN (1 / 0)</t>
    </r>
  </si>
  <si>
    <r>
      <rPr>
        <sz val="6"/>
        <rFont val="TeX Gyre Bonum"/>
      </rPr>
      <t>CAPAIAN %</t>
    </r>
  </si>
  <si>
    <r>
      <rPr>
        <sz val="6"/>
        <rFont val="TeX Gyre Bonum"/>
      </rPr>
      <t>KUANTITAS</t>
    </r>
  </si>
  <si>
    <r>
      <rPr>
        <sz val="6"/>
        <rFont val="TeX Gyre Bonum"/>
      </rPr>
      <t>HARGA</t>
    </r>
  </si>
  <si>
    <r>
      <rPr>
        <sz val="6"/>
        <rFont val="TeX Gyre Bonum"/>
      </rPr>
      <t>JUMLAH BIAYA (xRp.1000)</t>
    </r>
  </si>
  <si>
    <r>
      <rPr>
        <sz val="6"/>
        <rFont val="TeX Gyre Bonum"/>
      </rPr>
      <t>MUTU LAYANAN</t>
    </r>
  </si>
  <si>
    <r>
      <rPr>
        <sz val="6"/>
        <rFont val="TeX Gyre Bonum"/>
      </rPr>
      <t>TOTAL PROGRES KINERJA SUB KEGIATAN BERJALA N (%)</t>
    </r>
  </si>
  <si>
    <r>
      <rPr>
        <sz val="6"/>
        <rFont val="TeX Gyre Bonum"/>
      </rPr>
      <t xml:space="preserve">PROGRES CAPAIAN KELUARA N
</t>
    </r>
    <r>
      <rPr>
        <sz val="6"/>
        <rFont val="TeX Gyre Bonum"/>
      </rPr>
      <t>(%)</t>
    </r>
  </si>
  <si>
    <r>
      <rPr>
        <sz val="6"/>
        <rFont val="TeX Gyre Bonum"/>
      </rPr>
      <t>TOTAL PROGRES CAPAIAN SUB KEGIATAN BERJALAN (%)</t>
    </r>
  </si>
  <si>
    <r>
      <rPr>
        <i/>
        <sz val="6"/>
        <rFont val="Bookman Uralic"/>
      </rPr>
      <t xml:space="preserve">11=8X9X1
</t>
    </r>
    <r>
      <rPr>
        <i/>
        <sz val="6"/>
        <rFont val="Bookman Uralic"/>
      </rPr>
      <t>0</t>
    </r>
  </si>
  <si>
    <r>
      <rPr>
        <i/>
        <sz val="6"/>
        <rFont val="Bookman Uralic"/>
      </rPr>
      <t xml:space="preserve">15=12X13X1
</t>
    </r>
    <r>
      <rPr>
        <i/>
        <sz val="6"/>
        <rFont val="Bookman Uralic"/>
      </rPr>
      <t>4</t>
    </r>
  </si>
  <si>
    <r>
      <rPr>
        <i/>
        <sz val="6"/>
        <rFont val="Bookman Uralic"/>
      </rPr>
      <t xml:space="preserve">17=((12X13)
</t>
    </r>
    <r>
      <rPr>
        <i/>
        <sz val="6"/>
        <rFont val="Bookman Uralic"/>
      </rPr>
      <t>/ (8X9)) X16X100%</t>
    </r>
  </si>
  <si>
    <r>
      <rPr>
        <i/>
        <sz val="6"/>
        <rFont val="Bookman Uralic"/>
      </rPr>
      <t xml:space="preserve">18=(15/11)X100
</t>
    </r>
    <r>
      <rPr>
        <i/>
        <sz val="6"/>
        <rFont val="Bookman Uralic"/>
      </rPr>
      <t>%</t>
    </r>
  </si>
  <si>
    <r>
      <rPr>
        <i/>
        <sz val="6"/>
        <rFont val="Bookman Uralic"/>
      </rPr>
      <t>20=</t>
    </r>
    <r>
      <rPr>
        <sz val="6"/>
        <rFont val="DejaVu Sans"/>
        <family val="2"/>
      </rPr>
      <t xml:space="preserve">Ẋ
</t>
    </r>
    <r>
      <rPr>
        <sz val="6"/>
        <rFont val="TeX Gyre Bonum"/>
      </rPr>
      <t>(Capaia n Fisik)</t>
    </r>
  </si>
  <si>
    <r>
      <rPr>
        <i/>
        <sz val="6"/>
        <rFont val="Bookman Uralic"/>
      </rPr>
      <t>21=</t>
    </r>
    <r>
      <rPr>
        <sz val="6"/>
        <rFont val="DejaVu Sans"/>
        <family val="2"/>
      </rPr>
      <t xml:space="preserve">Ẋ
</t>
    </r>
    <r>
      <rPr>
        <sz val="6"/>
        <rFont val="TeX Gyre Bonum"/>
      </rPr>
      <t xml:space="preserve">(Capaian Keuangan
</t>
    </r>
    <r>
      <rPr>
        <sz val="6"/>
        <rFont val="TeX Gyre Bonum"/>
      </rPr>
      <t>)</t>
    </r>
  </si>
  <si>
    <r>
      <rPr>
        <i/>
        <sz val="6"/>
        <rFont val="Bookman Uralic"/>
      </rPr>
      <t>22=</t>
    </r>
    <r>
      <rPr>
        <sz val="6"/>
        <rFont val="DejaVu Sans"/>
        <family val="2"/>
      </rPr>
      <t xml:space="preserve">Ẋ
</t>
    </r>
    <r>
      <rPr>
        <sz val="6"/>
        <rFont val="TeX Gyre Bonum"/>
      </rPr>
      <t xml:space="preserve">(Capaian Mutu Layanan
</t>
    </r>
    <r>
      <rPr>
        <sz val="6"/>
        <rFont val="TeX Gyre Bonum"/>
      </rPr>
      <t>)</t>
    </r>
  </si>
  <si>
    <r>
      <rPr>
        <i/>
        <sz val="6"/>
        <rFont val="Bookman Uralic"/>
      </rPr>
      <t xml:space="preserve">24=
</t>
    </r>
    <r>
      <rPr>
        <sz val="6"/>
        <rFont val="DejaVu Sans"/>
        <family val="2"/>
      </rPr>
      <t>Ẋ</t>
    </r>
    <r>
      <rPr>
        <i/>
        <sz val="6"/>
        <rFont val="Bookman Uralic"/>
      </rPr>
      <t xml:space="preserve">(20+21+22
</t>
    </r>
    <r>
      <rPr>
        <i/>
        <sz val="6"/>
        <rFont val="Bookman Uralic"/>
      </rPr>
      <t>)</t>
    </r>
  </si>
  <si>
    <r>
      <rPr>
        <i/>
        <sz val="6"/>
        <rFont val="Bookman Uralic"/>
      </rPr>
      <t xml:space="preserve">25=
</t>
    </r>
    <r>
      <rPr>
        <sz val="6"/>
        <rFont val="DejaVu Sans"/>
        <family val="2"/>
      </rPr>
      <t>Ʃ</t>
    </r>
    <r>
      <rPr>
        <i/>
        <sz val="6"/>
        <rFont val="Bookman Uralic"/>
      </rPr>
      <t>(23X24)</t>
    </r>
  </si>
  <si>
    <r>
      <rPr>
        <i/>
        <sz val="6"/>
        <rFont val="Bookman Uralic"/>
      </rPr>
      <t xml:space="preserve">26=
</t>
    </r>
    <r>
      <rPr>
        <sz val="6"/>
        <rFont val="DejaVu Sans"/>
        <family val="2"/>
      </rPr>
      <t>Ẋ</t>
    </r>
    <r>
      <rPr>
        <i/>
        <sz val="6"/>
        <rFont val="Bookman Uralic"/>
      </rPr>
      <t>(20+21)</t>
    </r>
  </si>
  <si>
    <r>
      <rPr>
        <i/>
        <sz val="6"/>
        <rFont val="Bookman Uralic"/>
      </rPr>
      <t>27=</t>
    </r>
    <r>
      <rPr>
        <i/>
        <sz val="6"/>
        <rFont val="DejaVu Sans"/>
        <family val="2"/>
      </rPr>
      <t>Ʃ</t>
    </r>
    <r>
      <rPr>
        <i/>
        <sz val="6"/>
        <rFont val="Bookman Uralic"/>
      </rPr>
      <t xml:space="preserve">(23X26
</t>
    </r>
    <r>
      <rPr>
        <i/>
        <sz val="6"/>
        <rFont val="Bookman Uralic"/>
      </rPr>
      <t>)</t>
    </r>
  </si>
  <si>
    <r>
      <rPr>
        <sz val="9"/>
        <rFont val="TeX Gyre Bonum"/>
      </rPr>
      <t>KETERANGAN:</t>
    </r>
  </si>
  <si>
    <r>
      <rPr>
        <sz val="9"/>
        <rFont val="TeX Gyre Bonum"/>
      </rPr>
      <t>Kolom 1     : Diisi dengan nomor urut</t>
    </r>
  </si>
  <si>
    <r>
      <rPr>
        <sz val="9"/>
        <rFont val="TeX Gyre Bonum"/>
      </rPr>
      <t>Kolom 2     : Diisi dengan jenis pelayanan dasar</t>
    </r>
  </si>
  <si>
    <r>
      <rPr>
        <sz val="9"/>
        <rFont val="TeX Gyre Bonum"/>
      </rPr>
      <t>Kolom 3-7  : Diisi berdasarkan modul instrumen kebijakan penerapan spm sub urusan bencana sesuai Permendagri 101 tahun 2018 tentang standar teknis pelayanan dasar pada standar pelayanan minal sub-urusan bencana daerah Kabupaten/Kota</t>
    </r>
  </si>
  <si>
    <r>
      <rPr>
        <sz val="9"/>
        <rFont val="TeX Gyre Bonum"/>
      </rPr>
      <t>Kolom 8     : Diisi dengan jumlah target volume per jenis keluaran (output) untuk status darurat bencana n, sesuai formulir 5.B.1</t>
    </r>
  </si>
  <si>
    <r>
      <rPr>
        <sz val="9"/>
        <rFont val="TeX Gyre Bonum"/>
      </rPr>
      <t>Kolom 9     : Diisi dengan jumlah kuantiti per jenis keluaran (output) untuk untuk status darurat bencana n, sesuai formulir 5.B.1</t>
    </r>
  </si>
  <si>
    <r>
      <rPr>
        <sz val="9"/>
        <rFont val="TeX Gyre Bonum"/>
      </rPr>
      <t>Kolom 10   : Diisi dengan harga satuan untuk tiap-tiap keluaran untuk status darurat bencana n, sesuai formulir 5.B.1</t>
    </r>
  </si>
  <si>
    <r>
      <rPr>
        <sz val="9"/>
        <rFont val="TeX Gyre Bonum"/>
      </rPr>
      <t>Kolom 11   : Diisi dengan jumlah anggaran operasi untuk status darurat bencana n (kolom 8 dikali kolom 9 dikali kolom 10)</t>
    </r>
  </si>
  <si>
    <r>
      <rPr>
        <sz val="9"/>
        <rFont val="TeX Gyre Bonum"/>
      </rPr>
      <t>Kolom 12   : Diisi sesuai dengan realisasi volume tiap-tiap jenis keluaran (output) untuk status darurat bencana n</t>
    </r>
  </si>
  <si>
    <r>
      <rPr>
        <sz val="9"/>
        <rFont val="TeX Gyre Bonum"/>
      </rPr>
      <t>Kolom 13   : Diisi sesuai dengan realisasi kuantiti tiap-tiap jenis keluaran (output) untuk status darurat bencana n</t>
    </r>
  </si>
  <si>
    <r>
      <rPr>
        <sz val="9"/>
        <rFont val="TeX Gyre Bonum"/>
      </rPr>
      <t>Kolom 14   : Diisi seusai dengan realisasi harga satuan tiap-tiap jenis keluaran (output) untuk status darurat bencana n</t>
    </r>
  </si>
  <si>
    <r>
      <rPr>
        <sz val="9"/>
        <rFont val="TeX Gyre Bonum"/>
      </rPr>
      <t>Kolom 15   : Diisi dengan realisasi jumlah tiap-tiap jenis keluaran (output) untuk status darurat bencana n (kolom 12 dikali kolom 13 dikali kolom 14)</t>
    </r>
  </si>
  <si>
    <r>
      <rPr>
        <sz val="9"/>
        <rFont val="TeX Gyre Bonum"/>
      </rPr>
      <t>Kolom 16   : Diisi dengan koefisien indikator layanan berdasarkan ketercapaian indikator layanan pada tiap-tiap sub kegiatan di tiap-tiap jenis layanan dasar. (diisi angka 1 jika indikator layanan tercapai kurang dari 24 jam, diisi angka 0 jika indikator layanan tercapai lebih dari 24 jam)</t>
    </r>
  </si>
  <si>
    <r>
      <rPr>
        <sz val="9"/>
        <rFont val="TeX Gyre Bonum"/>
      </rPr>
      <t>Kolom 17   : Diisi dengan persentase capaian fisik untuk status darurat bencana n (volume dikali kuantiti realisasi dibagi dengan volume dikali kuantiti target)</t>
    </r>
  </si>
  <si>
    <r>
      <rPr>
        <sz val="9"/>
        <rFont val="TeX Gyre Bonum"/>
      </rPr>
      <t>Kolom 18   : Diisi dengan persentase capaian keuangan untuk status darurat bencana n (jumlah rp realisasi dibagi dengan jumlah rp target)</t>
    </r>
  </si>
  <si>
    <r>
      <rPr>
        <sz val="9"/>
        <rFont val="TeX Gyre Bonum"/>
      </rPr>
      <t>Kolom 19   : Diisi dengan persentase capaian mutu layanan</t>
    </r>
  </si>
  <si>
    <r>
      <rPr>
        <sz val="9"/>
        <rFont val="TeX Gyre Bonum"/>
      </rPr>
      <t>Kolom 20   : Diisi dengan capaian fisik rata-rata untuk seluruh kejadian bencana pada tahun berjalan</t>
    </r>
  </si>
  <si>
    <r>
      <rPr>
        <sz val="9"/>
        <rFont val="TeX Gyre Bonum"/>
      </rPr>
      <t>Kolom 21   : Diisi dengan capaian keuangan rata-rata untuk seluruh kejadian bencana pada tahun berjalan</t>
    </r>
  </si>
  <si>
    <r>
      <rPr>
        <sz val="9"/>
        <rFont val="TeX Gyre Bonum"/>
      </rPr>
      <t>Kolom 22   : Diisi dengan capaian mutu layanan rata-rata untuk seluruh kejadian bencana pada tahun berjalan</t>
    </r>
  </si>
  <si>
    <r>
      <rPr>
        <sz val="9"/>
        <rFont val="TeX Gyre Bonum"/>
      </rPr>
      <t>Kolom 23   : Diisi dengan bobot kepentingan tiap-tiap komponen</t>
    </r>
  </si>
  <si>
    <r>
      <rPr>
        <sz val="9"/>
        <rFont val="TeX Gyre Bonum"/>
      </rPr>
      <t>Kolom 24   : Diisi dengan progres kinerja tahun berjalan (rata-rata capaian fisik ditambah keuangan ditambah mutu layanan)</t>
    </r>
  </si>
  <si>
    <r>
      <rPr>
        <sz val="9"/>
        <rFont val="TeX Gyre Bonum"/>
      </rPr>
      <t>Kolom 25   : Diisi dengan total progres kinerja sub kegiatan pada tahun berjalan (gabungan penjumlahan hasil perkalian kolom 23 dengan kolom 24)</t>
    </r>
  </si>
  <si>
    <r>
      <rPr>
        <sz val="9"/>
        <rFont val="TeX Gyre Bonum"/>
      </rPr>
      <t>Kolom 26   : Diisi dengan progres capaian spm tahun berjalan (rata-rata capaian fisik ditambah mutu layanan)</t>
    </r>
  </si>
  <si>
    <r>
      <rPr>
        <sz val="9"/>
        <rFont val="TeX Gyre Bonum"/>
      </rPr>
      <t>Kolom 27   : Diisi dengan total progres capaian sub kegiatan pada tahun berjalan (gabungan penjumlahan hasil perkalian kolom 23 dengan kolom 26)</t>
    </r>
  </si>
  <si>
    <r>
      <rPr>
        <sz val="9"/>
        <rFont val="TeX Gyre Bonum"/>
      </rPr>
      <t>Kolom 28   : Diisi dengan sumber dana</t>
    </r>
  </si>
  <si>
    <r>
      <rPr>
        <sz val="9"/>
        <rFont val="TeX Gyre Bonum"/>
      </rPr>
      <t>Kolom 29   : Diisi dengan permasalahan yang dihadapi dalam proses pemenuhan</t>
    </r>
  </si>
  <si>
    <r>
      <t>I.</t>
    </r>
    <r>
      <rPr>
        <b/>
        <sz val="7"/>
        <color theme="1"/>
        <rFont val="Times New Roman"/>
        <family val="1"/>
      </rPr>
      <t xml:space="preserve">      </t>
    </r>
    <r>
      <rPr>
        <b/>
        <sz val="12"/>
        <color theme="1"/>
        <rFont val="Bookman Old Style"/>
        <family val="1"/>
      </rPr>
      <t>URUSAN PEMERINTAHAN BIDANG TRANTIBUMLINMAS</t>
    </r>
  </si>
  <si>
    <r>
      <t>1)</t>
    </r>
    <r>
      <rPr>
        <b/>
        <sz val="7"/>
        <color theme="1"/>
        <rFont val="Times New Roman"/>
        <family val="1"/>
      </rPr>
      <t xml:space="preserve">   </t>
    </r>
    <r>
      <rPr>
        <b/>
        <sz val="12"/>
        <color theme="1"/>
        <rFont val="Bookman Old Style"/>
        <family val="1"/>
      </rPr>
      <t>TRANTIBUMLINMAS-SUB URUSAN KETENTERAMAN DAN KETERTIBAN UMUM (TRANTIBUM)</t>
    </r>
  </si>
  <si>
    <r>
      <t>A.</t>
    </r>
    <r>
      <rPr>
        <b/>
        <sz val="7"/>
        <color theme="1"/>
        <rFont val="Times New Roman"/>
        <family val="1"/>
      </rPr>
      <t xml:space="preserve">    </t>
    </r>
    <r>
      <rPr>
        <b/>
        <sz val="12"/>
        <color theme="1"/>
        <rFont val="Bookman Old Style"/>
        <family val="1"/>
      </rPr>
      <t>PENGUMPULAN DATA TRANTIBUM</t>
    </r>
  </si>
  <si>
    <t>FORM</t>
  </si>
  <si>
    <t>5.A.1</t>
  </si>
  <si>
    <t>PERKIRAAN REKAPITULASI JUMLAH WARGA NEGARA YANG BERADA DALAM RADIUS 0-50 METER DILOKASI PENEGAKAN PERDA DAN PERKADA</t>
  </si>
  <si>
    <t>5.A.2</t>
  </si>
  <si>
    <t>PERKIRAAN REKAPITULASI DAFTAR FASILITAS UMUM DAN FASILITAS SOSIAL SERTA ASET WARGA NEGARA YANG BERADA DALAM RADIUS 0-50 METER DARI LOKASI PENEGAKAN PERDA DAN PERKADA</t>
  </si>
  <si>
    <t>5.A.3</t>
  </si>
  <si>
    <t>REKAPITULASI SOP KEGIATAN PENEGAKAN PERDA/PERKADA</t>
  </si>
  <si>
    <t>5.A.4</t>
  </si>
  <si>
    <t>REKAPITULASI SARANA DAN PRASARANA YANG DIMILIKI OLEH OPD SATPOL PP</t>
  </si>
  <si>
    <t>5.A.5</t>
  </si>
  <si>
    <t>REKAPITULASI SUMBERDAYA MANUSIA YANG DIMILIKI OLEH OPD SATPOL PP (SATPOL PP, PPNS, SATLINMAS)</t>
  </si>
  <si>
    <t>5.A.6</t>
  </si>
  <si>
    <t>REKAPITULASI PERDA PERKADA YANG AKAN DITEGAKKAN</t>
  </si>
  <si>
    <t>5.A.7</t>
  </si>
  <si>
    <t>REKAPITULASI WARGA NEGARA YANG TERDAMPAK AKIBAT PENEGAKAN PERDA DAN PERKADA DALAM RADIUS 0-50 METER</t>
  </si>
  <si>
    <t>5.A.8</t>
  </si>
  <si>
    <t>REKAPITULASI ASET YANG DIMILIKI OLEH WARGA NEGARA YANG RUSAK AKIBAT PENEGAKAN PERDA DAN PERKADA DALAM RADIUS 0-50 METER</t>
  </si>
  <si>
    <r>
      <t>B.</t>
    </r>
    <r>
      <rPr>
        <b/>
        <sz val="7"/>
        <color theme="1"/>
        <rFont val="Times New Roman"/>
        <family val="1"/>
      </rPr>
      <t xml:space="preserve">    </t>
    </r>
    <r>
      <rPr>
        <b/>
        <sz val="12"/>
        <color theme="1"/>
        <rFont val="Bookman Old Style"/>
        <family val="1"/>
      </rPr>
      <t>PENGHITUNGAN KEBUTUHAN PEMENUHAN PELAYANAN DASAR TRANTIBUM</t>
    </r>
  </si>
  <si>
    <t>5.B.1</t>
  </si>
  <si>
    <t>PENGHITUNGAN KEBUTUHAN PENERIMA LAYANAN SPM TRANTIBUMLINMAS SUB URUSAN TRANTIBUM</t>
  </si>
  <si>
    <t>5.B.2</t>
  </si>
  <si>
    <t>PENGHITUNGAN KEBUTUHAN PENYUSUNAN SOP</t>
  </si>
  <si>
    <t>5.B.3</t>
  </si>
  <si>
    <t>PENGHITUNGAN KEBUTUHAN PENINGKATAN KAPASITAS PERSONIL SATPOL PP, PPNS, SATLINMAS</t>
  </si>
  <si>
    <t>5.B.4</t>
  </si>
  <si>
    <t>PENGHITUNGAN KEBUTUHAN SARANA DAN PRASARANA SATPOL PP</t>
  </si>
  <si>
    <t>5.B.5</t>
  </si>
  <si>
    <t>PENGHITUNGAN PERKIRAAN KEBUTUHAN PELAYANAN DASAR WARGA NEGARA YANG TERKENA DAMPAK</t>
  </si>
  <si>
    <r>
      <t>C.</t>
    </r>
    <r>
      <rPr>
        <b/>
        <sz val="7"/>
        <color theme="1"/>
        <rFont val="Times New Roman"/>
        <family val="1"/>
      </rPr>
      <t xml:space="preserve">    </t>
    </r>
    <r>
      <rPr>
        <b/>
        <sz val="12"/>
        <color theme="1"/>
        <rFont val="Bookman Old Style"/>
        <family val="1"/>
      </rPr>
      <t>PENYUSUNAN RENCANA PEMENUHAN PELAYANAN DASAR TRANTIBUM</t>
    </r>
  </si>
  <si>
    <t>5.C.1</t>
  </si>
  <si>
    <t>RENCANA PEMENUHAN PELAYANAN DASAR SPM TRANTIBUMLINMAS SUB URUSAN TRANTIBUM DAN KERANGKA PENDANAAN PROVINSI</t>
  </si>
  <si>
    <t>5.C.2</t>
  </si>
  <si>
    <t>RENCANA PEMENUHAN PELAYANAN DASAR SPM TRANTIBUMLINMAS SUB URUSAN TRANTIBUM DAN KERANGKA PENDANAAN KABUPATEN/KOTA</t>
  </si>
  <si>
    <t>5.C.3</t>
  </si>
  <si>
    <t>RENCANA PEMENUHAN PERSONIL SATPOL PP PROVINSI</t>
  </si>
  <si>
    <t>5.C.4</t>
  </si>
  <si>
    <t>RENCANA PEMENUHAN PERSONIL SATPOL PP KABUPATEN/KOTA</t>
  </si>
  <si>
    <t>5.C.5</t>
  </si>
  <si>
    <t>RENCANA PEMENUHAN SARANA DAN PRASARANA PROVINSI</t>
  </si>
  <si>
    <t>5.C.6</t>
  </si>
  <si>
    <t>RENCANA PEMENUHAN SARANA DAN PRASARANA KABUPATEN/KOTA</t>
  </si>
  <si>
    <r>
      <t>D.</t>
    </r>
    <r>
      <rPr>
        <b/>
        <sz val="7"/>
        <color theme="1"/>
        <rFont val="Times New Roman"/>
        <family val="1"/>
      </rPr>
      <t xml:space="preserve">    </t>
    </r>
    <r>
      <rPr>
        <b/>
        <sz val="12"/>
        <color theme="1"/>
        <rFont val="Bookman Old Style"/>
        <family val="1"/>
      </rPr>
      <t>PELAKSANAAN PEMENUHAN PELAYANAN DASAR TRANTIBUM</t>
    </r>
  </si>
  <si>
    <t>5.D.1</t>
  </si>
  <si>
    <t>REALISASI PENCAPAIAN PEMENUHAN PELAYANAN DASAR SPM TRANTIBUMLINMAS SUB URUSAN TRANTIBUM WARGA NEGARA, FASUM, FASOS DAN ASET WARGA NEGARA PROVINSI</t>
  </si>
  <si>
    <t>5.D.2</t>
  </si>
  <si>
    <t>REALISASI PENCAPAIAN PEMENUHAN PELAYANAN DASAR SPM TRANTIBUMLINMAS SUB URUSAN TRANTIBUM WARGA NEGARA, FASUM, FASOS DAN ASET WARGA NEGARA KABUPATEN/KOTA</t>
  </si>
  <si>
    <t>5.D.3</t>
  </si>
  <si>
    <t>REALISASI PENCAPAIAN PEMENUHAN SARANA DAN PRASARANA PROVINSI</t>
  </si>
  <si>
    <t>5.D.4</t>
  </si>
  <si>
    <t>REALISASI PENCAPAIAN PEMENUHAN SARANA DAN PRASARANA KABUPATEN/KOTA</t>
  </si>
  <si>
    <t>5.D.5</t>
  </si>
  <si>
    <t>REALISASI PENCAPAIAN PEMENUHAN PERSONIL SATPOL PP KABUPATEN/KOTA</t>
  </si>
  <si>
    <t>5.D.6</t>
  </si>
  <si>
    <t>REALISASI PENCAPAIAN PEMENUHAN PERSONIL SATPOL PP PROVINSI</t>
  </si>
  <si>
    <r>
      <t>E.</t>
    </r>
    <r>
      <rPr>
        <b/>
        <sz val="7"/>
        <color theme="1"/>
        <rFont val="Times New Roman"/>
        <family val="1"/>
      </rPr>
      <t xml:space="preserve">    </t>
    </r>
    <r>
      <rPr>
        <b/>
        <sz val="12"/>
        <color theme="1"/>
        <rFont val="Bookman Old Style"/>
        <family val="1"/>
      </rPr>
      <t>CAPAIAN TARGET SPM TRANTIBUM (REKAPAN)</t>
    </r>
  </si>
  <si>
    <t>5.E.1</t>
  </si>
  <si>
    <t xml:space="preserve">CAPAIAN TARGET CAPAIAN SPM SUB URUSAN KETENTERAMAN DAN KETERTIBAN UMUM </t>
  </si>
  <si>
    <r>
      <t>2)</t>
    </r>
    <r>
      <rPr>
        <b/>
        <sz val="7"/>
        <color theme="1"/>
        <rFont val="Times New Roman"/>
        <family val="1"/>
      </rPr>
      <t xml:space="preserve">   </t>
    </r>
    <r>
      <rPr>
        <b/>
        <sz val="12"/>
        <color theme="1"/>
        <rFont val="Bookman Old Style"/>
        <family val="1"/>
      </rPr>
      <t>TRANTIBUMLINMAS–SUB URUSAN PEMADAM KEBAKARAN (DAMKAR)</t>
    </r>
  </si>
  <si>
    <r>
      <t>A.</t>
    </r>
    <r>
      <rPr>
        <b/>
        <sz val="7"/>
        <color theme="1"/>
        <rFont val="Times New Roman"/>
        <family val="1"/>
      </rPr>
      <t xml:space="preserve">    </t>
    </r>
    <r>
      <rPr>
        <b/>
        <sz val="12"/>
        <color theme="1"/>
        <rFont val="Bookman Old Style"/>
        <family val="1"/>
      </rPr>
      <t>PENGUMPULAN DATA DAMKAR</t>
    </r>
  </si>
  <si>
    <t>PENDATAAN SPM DAMKAR KABUPATEN/KOTA</t>
  </si>
  <si>
    <t>DAFTAR RELAWAN KABUPATEN/KOTA</t>
  </si>
  <si>
    <t xml:space="preserve">DAFTAR WARGA NEGARA YANG MENJADI KORBAN KEBAKARAN KABUPATEN/KOTA </t>
  </si>
  <si>
    <r>
      <t>B.</t>
    </r>
    <r>
      <rPr>
        <b/>
        <sz val="7"/>
        <color theme="1"/>
        <rFont val="Times New Roman"/>
        <family val="1"/>
      </rPr>
      <t xml:space="preserve">    </t>
    </r>
    <r>
      <rPr>
        <b/>
        <sz val="12"/>
        <color theme="1"/>
        <rFont val="Bookman Old Style"/>
        <family val="1"/>
      </rPr>
      <t>PERHITUNGAN KEBUTUHAN PEMENUHAN PELAYANAN DASAR DAMKAR</t>
    </r>
  </si>
  <si>
    <r>
      <t xml:space="preserve">LAYANAN </t>
    </r>
    <r>
      <rPr>
        <i/>
        <sz val="12"/>
        <color theme="1"/>
        <rFont val="Bookman Old Style"/>
        <family val="1"/>
      </rPr>
      <t>RESPONSE TIME</t>
    </r>
    <r>
      <rPr>
        <sz val="12"/>
        <color theme="1"/>
        <rFont val="Bookman Old Style"/>
        <family val="1"/>
      </rPr>
      <t xml:space="preserve"> PENANGGULANGAN KEJADIAN KEBAKARAN 15 MENIT</t>
    </r>
  </si>
  <si>
    <t>LAYANAN PELAKSANAAN PEMADAMAN DAN PENGENDALIAN KEBAKARAN</t>
  </si>
  <si>
    <t>LAYANAN PELAKSANAAN PENYELAMATAN DAN EVAKUASI</t>
  </si>
  <si>
    <t>LAYANAN PEMBERDAYAAN MASYARAKAT/ RELAWAN KEBAKARAN</t>
  </si>
  <si>
    <r>
      <t xml:space="preserve">LAYANAN PENDATAAN, INSPEKSI DAN INVESTIGASI </t>
    </r>
    <r>
      <rPr>
        <i/>
        <sz val="12"/>
        <color theme="1"/>
        <rFont val="Bookman Old Style"/>
        <family val="1"/>
      </rPr>
      <t>PASCA</t>
    </r>
    <r>
      <rPr>
        <sz val="12"/>
        <color theme="1"/>
        <rFont val="Bookman Old Style"/>
        <family val="1"/>
      </rPr>
      <t xml:space="preserve"> KEBAKARAN</t>
    </r>
  </si>
  <si>
    <r>
      <t>C.</t>
    </r>
    <r>
      <rPr>
        <b/>
        <sz val="7"/>
        <color theme="1"/>
        <rFont val="Times New Roman"/>
        <family val="1"/>
      </rPr>
      <t xml:space="preserve">    </t>
    </r>
    <r>
      <rPr>
        <b/>
        <sz val="12"/>
        <color theme="1"/>
        <rFont val="Bookman Old Style"/>
        <family val="1"/>
      </rPr>
      <t>PENYUSUNAN RENCANA PEMENUHAN PELAYANAN DASAR DAMKAR</t>
    </r>
  </si>
  <si>
    <t>PENYUSUNAN RENCANA PELAYANAN DASAR</t>
  </si>
  <si>
    <r>
      <t>D.</t>
    </r>
    <r>
      <rPr>
        <b/>
        <sz val="7"/>
        <color theme="1"/>
        <rFont val="Times New Roman"/>
        <family val="1"/>
      </rPr>
      <t xml:space="preserve">    </t>
    </r>
    <r>
      <rPr>
        <b/>
        <sz val="12"/>
        <color theme="1"/>
        <rFont val="Bookman Old Style"/>
        <family val="1"/>
      </rPr>
      <t>PELAKSANAAN PEMENUHAN PELAYANAN DASAR DAMKAR</t>
    </r>
  </si>
  <si>
    <t>PELAKSANAAN PEMENUHAN PELAYANAN DASAR</t>
  </si>
  <si>
    <t>PELAKSANAAN PEMENUHAN PELAYANAN DASAR (OPERASI NON KEBAKARAN) KABUPATEN/KOTA</t>
  </si>
  <si>
    <r>
      <t>E.</t>
    </r>
    <r>
      <rPr>
        <sz val="7"/>
        <color theme="1"/>
        <rFont val="Times New Roman"/>
        <family val="1"/>
      </rPr>
      <t xml:space="preserve">    </t>
    </r>
    <r>
      <rPr>
        <sz val="12"/>
        <color theme="1"/>
        <rFont val="Bookman Old Style"/>
        <family val="1"/>
      </rPr>
      <t>CAPAIAN TARGET SPM DAMKAR (REKAPAN)</t>
    </r>
  </si>
  <si>
    <t>CAPAIAN TARGET SPM</t>
  </si>
  <si>
    <r>
      <t>3)</t>
    </r>
    <r>
      <rPr>
        <b/>
        <sz val="7"/>
        <color theme="1"/>
        <rFont val="Times New Roman"/>
        <family val="1"/>
      </rPr>
      <t xml:space="preserve">   </t>
    </r>
    <r>
      <rPr>
        <b/>
        <sz val="12"/>
        <color theme="1"/>
        <rFont val="Bookman Old Style"/>
        <family val="1"/>
      </rPr>
      <t>TRANTIBUMLINMAS - SUB URUSAN BENCANA</t>
    </r>
  </si>
  <si>
    <r>
      <t>A.</t>
    </r>
    <r>
      <rPr>
        <b/>
        <sz val="7"/>
        <color theme="1"/>
        <rFont val="Times New Roman"/>
        <family val="1"/>
      </rPr>
      <t xml:space="preserve">    </t>
    </r>
    <r>
      <rPr>
        <b/>
        <sz val="12"/>
        <color theme="1"/>
        <rFont val="Bookman Old Style"/>
        <family val="1"/>
      </rPr>
      <t>PENGUMPULAN DATA BENCANA</t>
    </r>
  </si>
  <si>
    <t>DAFTAR WARGA NEGARA YANG BERADA DI KAWASAN RAWAN BENCANA</t>
  </si>
  <si>
    <t>DAFTAR KERAWANAN TEMPAT TINGGAL INDIVIDU WARGA NEGARA</t>
  </si>
  <si>
    <t>REKAPITULASI KELOMPOK WARGA NEGARA BERDASARKAN KELOMPOK KERAWANAN DESA</t>
  </si>
  <si>
    <t xml:space="preserve"> 5.A.4</t>
  </si>
  <si>
    <t>REKAPITULASI APARAT DAN WARGA NEGARA DI KAWASAN RAWAN BENCANA</t>
  </si>
  <si>
    <t xml:space="preserve"> 5.A.5</t>
  </si>
  <si>
    <t>DAFTAR PETUGAS OPERASI PENANGANAN DARURAT BENCANA BERDASARKAN LOKASI PENUGASAN</t>
  </si>
  <si>
    <t xml:space="preserve"> 5.A.6</t>
  </si>
  <si>
    <t>REKAPITULASI WARGA NEGARA WAJIB LATIH</t>
  </si>
  <si>
    <t xml:space="preserve"> 5.A.7</t>
  </si>
  <si>
    <t>DAFTAR KETERSEDIAAN PERALATAN PENDUKUNG OPERASI TANGGAP DARURAT BENCANA</t>
  </si>
  <si>
    <t xml:space="preserve"> 5.A.8</t>
  </si>
  <si>
    <t>DAFTAR KETERSEDIAAN STOK LOGISTIK PENGUNGSIAN</t>
  </si>
  <si>
    <t xml:space="preserve"> 5.A.9</t>
  </si>
  <si>
    <t>DAFTAR WARGA NEGARA YANG MENJADI KORBAN BENCANA (DIISI DAN DIPERBARUI SETIAP KEJADIAN BENCANA)</t>
  </si>
  <si>
    <t xml:space="preserve"> 5.A.10</t>
  </si>
  <si>
    <t>DAFTAR STATUS KORBAN BENCANA (DIISI DAN DIPERBARUI SETIAP KEJADIAN BENCANA)</t>
  </si>
  <si>
    <t xml:space="preserve"> 5.A.11</t>
  </si>
  <si>
    <t>DAFTAR PETUGAS AKTIF PADA OPERASI TANGGAP DARURAT BENCANA (DIISI DAN DIPERBARUI SETIAP KEJADIAN BENCANA)</t>
  </si>
  <si>
    <t xml:space="preserve"> 5.A.12</t>
  </si>
  <si>
    <t>DAFTAR KEJADIAN BENCANA (DIISI DAN DIPERBARUI SETIAP KEJADIAN BENCANA)</t>
  </si>
  <si>
    <r>
      <t>B.</t>
    </r>
    <r>
      <rPr>
        <b/>
        <sz val="7"/>
        <color theme="1"/>
        <rFont val="Times New Roman"/>
        <family val="1"/>
      </rPr>
      <t xml:space="preserve">    </t>
    </r>
    <r>
      <rPr>
        <b/>
        <sz val="12"/>
        <color theme="1"/>
        <rFont val="Bookman Old Style"/>
        <family val="1"/>
      </rPr>
      <t>PENGHITUNGAN KEBUTUHAN PEMENUHAN PELAYANAN DASAR BENCANA</t>
    </r>
  </si>
  <si>
    <t>PENGHITUNGAN KEBUTUHAN PELAYANAN INFORMASI RAWAN BENCANA DAN PELAYANAN PENCEGAHAN DAN KESIAPSIAGAAN TERHADAP BENCANA</t>
  </si>
  <si>
    <t>PENGHITUNGAN KEBUTUHAN PELAYANAN PENYELAMATAN DAN EVAKUASI KORBAN BENCANA (DIISI DAN DIPERBARUI SETIAP KEJADIAN BENCANA)</t>
  </si>
  <si>
    <r>
      <t>C.</t>
    </r>
    <r>
      <rPr>
        <b/>
        <sz val="7"/>
        <color theme="1"/>
        <rFont val="Times New Roman"/>
        <family val="1"/>
      </rPr>
      <t xml:space="preserve">    </t>
    </r>
    <r>
      <rPr>
        <b/>
        <sz val="12"/>
        <color theme="1"/>
        <rFont val="Bookman Old Style"/>
        <family val="1"/>
      </rPr>
      <t>PENYUSUNAN RENCANA PEMENUHAN PELAYANAN DASAR BENCANA</t>
    </r>
  </si>
  <si>
    <t>RENCANA PEMENUHAN DAN KERANGKA PENDANAAN UNTUK PELAYANAN INFORMASI RAWAN BENCANA DAN PELAYANAN PENCEGAHAN DAN KESIAPSIAGAAN TERHADAP BENCANA</t>
  </si>
  <si>
    <t>RENCANA PROYEKSI KEBUTUHAN PEMENUHAN  PELAYANAN PENYELAMATAN DAN EVAKUASI KORBAN BENCANA</t>
  </si>
  <si>
    <r>
      <t>D.</t>
    </r>
    <r>
      <rPr>
        <b/>
        <sz val="7"/>
        <color theme="1"/>
        <rFont val="Times New Roman"/>
        <family val="1"/>
      </rPr>
      <t xml:space="preserve">    </t>
    </r>
    <r>
      <rPr>
        <b/>
        <sz val="12"/>
        <color theme="1"/>
        <rFont val="Bookman Old Style"/>
        <family val="1"/>
      </rPr>
      <t>PELAKSANAAN PEMENUHAN PELAYANAN DASAR BENCANA</t>
    </r>
  </si>
  <si>
    <t>REALISASI PENCAPAIAN PEMENUHAN PELAYANAN INFORMASI RAWAN BENCANA DAN PELAYANAN PENCEGAHAN DAN KESIAPSIAGAAN TERHADAP BENCANA</t>
  </si>
  <si>
    <t>REALISASI PENCAPAIAN PEMENUHAN PELAYANAN PENYELAMATAN DAN EVAKUASI KORBAN BENCANA (DIISI DAN DIPERBARUI SETIAP KEJADIAN BENCANA)</t>
  </si>
  <si>
    <r>
      <t>E.</t>
    </r>
    <r>
      <rPr>
        <b/>
        <sz val="7"/>
        <color theme="1"/>
        <rFont val="Times New Roman"/>
        <family val="1"/>
      </rPr>
      <t xml:space="preserve">    </t>
    </r>
    <r>
      <rPr>
        <b/>
        <sz val="12"/>
        <color theme="1"/>
        <rFont val="Bookman Old Style"/>
        <family val="1"/>
      </rPr>
      <t>CAPAIAN TARGET SPM BENCANA (REKAPAN)</t>
    </r>
  </si>
  <si>
    <t>PENENTUAN BOBOT TERTIMBANG (BT) PADA SPM SUB-URUSAN BENCANA</t>
  </si>
  <si>
    <t>5.E.2</t>
  </si>
  <si>
    <t>REKAPITULASI KINERJA TAHUNAN SPM SUB-URUSAN BENCANA</t>
  </si>
  <si>
    <t>5.E.3</t>
  </si>
  <si>
    <t>REKAPITULASI CAPAIAN TAHUNAN SPM SUB-URUSAN BENCANA</t>
  </si>
  <si>
    <t>1305021509920002</t>
  </si>
  <si>
    <t>PADANG</t>
  </si>
  <si>
    <t>1305022509920002</t>
  </si>
  <si>
    <t>1305031509920002</t>
  </si>
  <si>
    <t>1305024509920002</t>
  </si>
  <si>
    <t>Eka Kurniawan</t>
  </si>
  <si>
    <t>Defrian</t>
  </si>
  <si>
    <t>Nasruddin</t>
  </si>
  <si>
    <t>Sudirman</t>
  </si>
  <si>
    <t>NIK</t>
  </si>
  <si>
    <t>NO.</t>
  </si>
  <si>
    <t>TEMPAT LAHIR</t>
  </si>
  <si>
    <t>ALAMAT</t>
  </si>
  <si>
    <t>KETERANGAN:</t>
  </si>
  <si>
    <t>Kolom 1</t>
  </si>
  <si>
    <t>Kolom 2</t>
  </si>
  <si>
    <t>Kolom 3</t>
  </si>
  <si>
    <t>Kolom 4</t>
  </si>
  <si>
    <t>Kolom 5</t>
  </si>
  <si>
    <t>Kolom 6</t>
  </si>
  <si>
    <t>Kolom 7</t>
  </si>
  <si>
    <t>BAIK</t>
  </si>
  <si>
    <t>KETERANGAN</t>
  </si>
  <si>
    <t>Kolom 30   : Diisi dengan alternatif solusi yang bisa dilakukan</t>
  </si>
  <si>
    <t>JUMLAH PETUGAS</t>
  </si>
  <si>
    <t>BPBD</t>
  </si>
  <si>
    <t>PNS</t>
  </si>
  <si>
    <t>L</t>
  </si>
  <si>
    <t>Rita Susanti</t>
  </si>
  <si>
    <t>Chintia Dewi Putri</t>
  </si>
  <si>
    <t>Wenni Novera</t>
  </si>
  <si>
    <t>Nurmeity Handayani</t>
  </si>
  <si>
    <t xml:space="preserve">Zermanawita </t>
  </si>
  <si>
    <t>Ilyas Anwar</t>
  </si>
  <si>
    <t>Ernawati</t>
  </si>
  <si>
    <t>FORM 5.A.1 DAFTAR WARGA NEGARA YANG BERADA DI KAWASAN RAWAN BENCANA</t>
  </si>
  <si>
    <t>PROVINSI                   :</t>
  </si>
  <si>
    <t>KABUPATEN/KOTA    :</t>
  </si>
  <si>
    <t>TAHUN ANGGARAN    :</t>
  </si>
  <si>
    <t>NAMA LENGKAP</t>
  </si>
  <si>
    <t>NOMOR KK</t>
  </si>
  <si>
    <t>JENIS KELAMIN (L/P)</t>
  </si>
  <si>
    <r>
      <rPr>
        <sz val="8"/>
        <rFont val="Arial"/>
        <family val="2"/>
      </rPr>
      <t>TANGGAL LAHIR
(dd/mm/yyyy)</t>
    </r>
  </si>
  <si>
    <t>DESA/ KELURAHAN</t>
  </si>
  <si>
    <t>KECAMATAN</t>
  </si>
  <si>
    <r>
      <rPr>
        <sz val="8"/>
        <rFont val="Arial"/>
        <family val="2"/>
      </rPr>
      <t>KONDISI EKONOMI
(miskin/ tidak miskin)</t>
    </r>
  </si>
  <si>
    <r>
      <rPr>
        <sz val="8"/>
        <rFont val="Arial"/>
        <family val="2"/>
      </rPr>
      <t>BERKEBUTUHAN KHUSUS
(ya/tidak)</t>
    </r>
  </si>
  <si>
    <r>
      <rPr>
        <sz val="8"/>
        <rFont val="Arial"/>
        <family val="2"/>
      </rPr>
      <t>JENIS KEBUTUHAN KHUSUS
(jika ya)</t>
    </r>
  </si>
  <si>
    <t>KELOMPOK UMUR RENTAN</t>
  </si>
  <si>
    <t>NAMA KEPALA KELUARGA</t>
  </si>
  <si>
    <t>NAMA ANGGOTA KELUARGA</t>
  </si>
  <si>
    <t>Kolom 1     : Diisi dengan nomor urut</t>
  </si>
  <si>
    <t>Kolom 2     : Diisi dengan nama Warga Negara yang berada di kawasan bencana</t>
  </si>
  <si>
    <t>Kolom 3     : Diisi dengan nama anggota keluarga</t>
  </si>
  <si>
    <t>Kolom 4     : Diisi dengan Nik</t>
  </si>
  <si>
    <t>Kolom 5     : Diisi dengan nomor kartu keluarga</t>
  </si>
  <si>
    <t>Kolom 6     : Diisi dengan jenis kelamin</t>
  </si>
  <si>
    <t>Kolom 7     : Diisi dengan tempat lahir</t>
  </si>
  <si>
    <t>Kolom 8     : Diisi dengan tanggal lahir</t>
  </si>
  <si>
    <t>Kolom 9     : Diisi dengan alamat tempat tinggal</t>
  </si>
  <si>
    <t>Kolom 10   : Diisi dengan nama Desa/Kelurahan</t>
  </si>
  <si>
    <t>Kolom 11   : Diisi dengan nama Kecamatan tempat tinggal</t>
  </si>
  <si>
    <t>Kolom 12   : Diisi sesuai dengan kondisi ekonomi Warga Negara</t>
  </si>
  <si>
    <t>Kolom 13   : Diisi ya jika memiliki kebutuhan khusus, tidak jika tidak memiliki kebutuhan khusus</t>
  </si>
  <si>
    <t>Kolom 14   : Diisi dengan jenis kebutuhan khusus, jika kolom 14 dijawab ya</t>
  </si>
  <si>
    <t>Kolom 15   : Dichecklist jika Warga Negara termasuk dalam kelompok umur rentan</t>
  </si>
  <si>
    <t>FORM 5.A.2 DAFTAR KERAWANAN TEMPAT TINGGAL INDIVIDU WARGA NEGARA</t>
  </si>
  <si>
    <t>DATA DASAR WARGA NEGARA</t>
  </si>
  <si>
    <t>JENIS KERAWANAN TEMPAT TINGGAL</t>
  </si>
  <si>
    <t>NOMOR VARIASI KELOMPOK KERAWANAN</t>
  </si>
  <si>
    <t>PERAN DALAM PENANGGULANGAN BENCANA</t>
  </si>
  <si>
    <t>DESA/ KELURAHA N</t>
  </si>
  <si>
    <t>GEMPA BUMI</t>
  </si>
  <si>
    <t>TSUNAMI</t>
  </si>
  <si>
    <t>BANJIR</t>
  </si>
  <si>
    <t>TANAH LONGSOR</t>
  </si>
  <si>
    <t>LETUSAN GUNUNG API</t>
  </si>
  <si>
    <t>GELOMBAN G LAUT EKSTRIM</t>
  </si>
  <si>
    <t>ANGIN TOPAN</t>
  </si>
  <si>
    <t>KEKERINGA N</t>
  </si>
  <si>
    <t>KEBAKARAN HUTAN DAN LAHAN</t>
  </si>
  <si>
    <t>EPIDEM I DAN WABAH</t>
  </si>
  <si>
    <t>WARGA NEGARA RAWAN BENCANA</t>
  </si>
  <si>
    <t>APARATUR YANG MENANGAN I SUB URUSAN BENCANA</t>
  </si>
  <si>
    <t>PETUGAS OPERASI TANGGAP DARURAT</t>
  </si>
  <si>
    <t>Kolom 1      : Diisi dengan nomor urut</t>
  </si>
  <si>
    <t>Kolom 2      : Diisi dengan nama Warga Negara yang berada di kawasan bencana berdasarkan form 5.A.1</t>
  </si>
  <si>
    <t>Kolom 3      : Diisi dengan nama anggota keluarga berdasarkan form 5.A.1</t>
  </si>
  <si>
    <t>Kolom 4      : Diisi dengan NIK berdasarkan form 5.A.1</t>
  </si>
  <si>
    <t>Kolom 5      : Diisi dengan nomor Kartu Keluarga berdasarkan form 5.A.1</t>
  </si>
  <si>
    <t>Kolom 6      : Diisi dengan jenis kelamin berdasarkan form 5.A.1</t>
  </si>
  <si>
    <t>Kolom 7      : Diisi dengan nama Desa/Kelurahan tempat tinggal berdasarkan form 5.A.1</t>
  </si>
  <si>
    <t>Kolom 8      : Diisi dengan nama Kecamatan tempat tinggal berdasarkan form 5.A.1</t>
  </si>
  <si>
    <t>Kolom 9-18 : Diisi dengan checklist sesuai kerawanan tempat tinggal Warga Negara</t>
  </si>
  <si>
    <t>Kolom 19    : Diisi dengan nomor kelompok variasi kerawanan bencana</t>
  </si>
  <si>
    <t>Kolom 20    : Dichecklist jika Warga Negara termasuk ke dalam kelompok Warga Negara biasa penerima layanan penanggulangan bencana</t>
  </si>
  <si>
    <t>Kolom 21    : Dichecklist jika Warga Negara termasuk ke dalam kelompok aparatur yang menangani sub urusan bencana</t>
  </si>
  <si>
    <t>Kolom 22    : Dichecklist jika Warga Negara termasuk ke dalam kelompok petugas operasi tanggap darurat bencana</t>
  </si>
  <si>
    <t>FORM 5.A.3 REKAPITULASI KELOMPOK WARGA NEGARA BERDASARKAN KELOMPOK KERAWANAN DESA</t>
  </si>
  <si>
    <t>REKAPITULASI KELOMPOK WARGA NEGARA BERDASARKAN KELOMPOK KERAWANAN</t>
  </si>
  <si>
    <t>TOTAL</t>
  </si>
  <si>
    <t>VARIASI 1</t>
  </si>
  <si>
    <t>VARIASI 2</t>
  </si>
  <si>
    <t>VARIASI n</t>
  </si>
  <si>
    <t>KELOMPOK JENIS</t>
  </si>
  <si>
    <t>KK</t>
  </si>
  <si>
    <t>JIWA</t>
  </si>
  <si>
    <t>13 = 5+8+11</t>
  </si>
  <si>
    <t>14 = 6+9+12</t>
  </si>
  <si>
    <t>Kolom 1      : Diisi dengan nama Kecamatan</t>
  </si>
  <si>
    <t>Kolom 2      : Diisi dengan nama Kelurahan/Desa</t>
  </si>
  <si>
    <t>Kolom 3      : Diisi dengan kelompok jenis bencana variasi 1</t>
  </si>
  <si>
    <t>Kolom 4      : Diisi dengan jumlah kepala keluarga untuk variasi 1 kerawanan bencana</t>
  </si>
  <si>
    <t>Kolom 5      : Diisi dengan jumlah orang untuk variasi 1 kerawanan bencana</t>
  </si>
  <si>
    <t>Kolom 6      : Diisi dengan kelompok jenis bencana variasi 2</t>
  </si>
  <si>
    <t>Kolom 7      : Diisi dengan jumlah kepala keluarga untuk variasi 2 kerawanan bencana</t>
  </si>
  <si>
    <t>Kolom 8      : Diisi dengan jumlah orang untuk variasi 2 kerawanan bencana</t>
  </si>
  <si>
    <t>Kolom 9      : Diisi dengan kelompok jenis bencana variasi n</t>
  </si>
  <si>
    <t>Kolom 10    : Diisi dengan jumlah kepala keluarga untuk variasi n kerawanan bencana</t>
  </si>
  <si>
    <t>Kolom 11    : Diisi dengan jumlah orang untuk variasi n kerawanan bencana</t>
  </si>
  <si>
    <t>Kolom 13    : Diisi dengan total KK pada variasi 1, variasi 2, dan variasi n</t>
  </si>
  <si>
    <t>Kolom 14    : Diisi dengan total Warga Negara pada variasi 1, variasi 2, dan variasi n</t>
  </si>
  <si>
    <t>Jumlah Untuk Kecamatan</t>
  </si>
  <si>
    <t>JUMLAH</t>
  </si>
  <si>
    <t>JUMLAH APARATUR DI KAWASAN RAWAN BENCANA (ORANG)</t>
  </si>
  <si>
    <t>JUMLAH WARGA NEGARA DI KAWASAN RAWAN</t>
  </si>
  <si>
    <t>TNI</t>
  </si>
  <si>
    <t>POLRI</t>
  </si>
  <si>
    <t>SATLINMAS</t>
  </si>
  <si>
    <t>TENAGA KONTRAK</t>
  </si>
  <si>
    <t>WARGA NEGARA</t>
  </si>
  <si>
    <t>KERENTANAN</t>
  </si>
  <si>
    <t>KONDISI EKONOMI MISKIN (KK)</t>
  </si>
  <si>
    <t>BERKEBUTUHAN KHUSUS (ORANG)</t>
  </si>
  <si>
    <t>KELOMPOK RENTAN (ORANG)</t>
  </si>
  <si>
    <t>Kolom 1    : Diisi dengan nomor urut</t>
  </si>
  <si>
    <t>Kolom 2    : Diisi dengan nama Kecamatan</t>
  </si>
  <si>
    <t>Kolom 3    : Diisi dengan nama Desa/Kelurahan</t>
  </si>
  <si>
    <t>Kolom 4    : Diisi dengan jumlah PNS di desa pada kawasan rawan bencana</t>
  </si>
  <si>
    <t>Kolom 5    : Diisi dengan jumlah TNI di desa pada kawasan rawan bencana</t>
  </si>
  <si>
    <t>Kolom 6    : Diisi dengan jumlah POLRI di desa pada kawasan rawan bencana</t>
  </si>
  <si>
    <t>Kolom 7    : Diisi dengan jumlah SATLINMAS di desa pada kawasan rawan bencana</t>
  </si>
  <si>
    <t>Kolom 8    : Diisi dengan jumlah tenaga kontrak di desa pada kawasan rawan bencana</t>
  </si>
  <si>
    <t>Kolom 9    : Diisi dengan jumlah Warga Negara di desa kawasan rawan bencana</t>
  </si>
  <si>
    <t>Kolom 10  : Diisi dengan jumlah Warga Negara (KK) di desa kawasan rawan bencana</t>
  </si>
  <si>
    <t>Kolom 11  : Diisi dengan jumlah KK yang berada dalam kondisi ekonomi miskin di desa pada kawasan rawan bencana</t>
  </si>
  <si>
    <t>Kolom 12  : Diisi dengan jumlah Warga Negara yang berkebutuhan khusus di desa pada kawasan rawan bencana</t>
  </si>
  <si>
    <t>Kolom 13  : Diisi dengan jumlah Warga Negara yang berada dalam kelompok usia rentan di desa pada kawasan rawan bencana</t>
  </si>
  <si>
    <t>Kolom 14  : Diisi dengan keterangan</t>
  </si>
  <si>
    <t xml:space="preserve">FORM 5.A.4 REKAPITULASI APARAT DAN WARGA NEGARA DI KAWASAN RAWAN BENCANA
</t>
  </si>
  <si>
    <t>FORM 5.A.5 DAFTAR PETUGAS OPERASI PENANGANAN DARURAT BENCANA BERDASARKAN LOKASI PENUGASAN</t>
  </si>
  <si>
    <t>PROVINSI</t>
  </si>
  <si>
    <t>KABUPATEN/KOTA</t>
  </si>
  <si>
    <t>TAHUN ANGGARAN</t>
  </si>
  <si>
    <t>DATA DASAR PETUGAS</t>
  </si>
  <si>
    <t>STATUS PETUGAS</t>
  </si>
  <si>
    <t>SERTIFI- KASI YANG DIMILIKI</t>
  </si>
  <si>
    <t>PENUGASAN</t>
  </si>
  <si>
    <t>LOKASI PENUGASAN</t>
  </si>
  <si>
    <t>KET.</t>
  </si>
  <si>
    <r>
      <rPr>
        <sz val="8"/>
        <rFont val="Arial"/>
        <family val="2"/>
      </rPr>
      <t>NO
.</t>
    </r>
  </si>
  <si>
    <t>TANGGAL LAHIR (DD/MM/YYY Y)</t>
  </si>
  <si>
    <r>
      <rPr>
        <sz val="8"/>
        <rFont val="Arial"/>
        <family val="2"/>
      </rPr>
      <t>KEC
.</t>
    </r>
  </si>
  <si>
    <t>SAT LINMAS</t>
  </si>
  <si>
    <t>NON APARATUR</t>
  </si>
  <si>
    <t>PETUGAS TRC KLB</t>
  </si>
  <si>
    <t>PETUGAS TRC PDB</t>
  </si>
  <si>
    <t>PETUGAS PPE</t>
  </si>
  <si>
    <t>POSKO</t>
  </si>
  <si>
    <t>POS LAPANGAN</t>
  </si>
  <si>
    <t>Kolom 1        :Diisi dengan nomor urut</t>
  </si>
  <si>
    <t>Kolom 2        :Diisi dengan nama</t>
  </si>
  <si>
    <t>Kolom 3        :Diisi dengan NIK</t>
  </si>
  <si>
    <t>Kolom 4        :Diisi dengan nomor Kartu Keluarga</t>
  </si>
  <si>
    <t>Kolom 5        :Diisi dengan jenis kelamin</t>
  </si>
  <si>
    <t>Kolom 6        :Diisi dengan tempat lahir</t>
  </si>
  <si>
    <t>Kolom 7        :Diisi dengan tanggal lahir</t>
  </si>
  <si>
    <t>Kolom 8        :Diisi dengan alamat</t>
  </si>
  <si>
    <t>Kolom 9        :Diisi dengan nama Desa/Kelurahan tempat tinggal</t>
  </si>
  <si>
    <t>Kolom 10      :Diisi dengan nama Kecamatan tempat tinggal</t>
  </si>
  <si>
    <t>Kolom 11      :Diisi sesuai dengan kondisi ekonomi</t>
  </si>
  <si>
    <t>Kolom 12      :Diisi ya jika memiliki kebutuhan khusus, tidak jika tidak memiliki kebutuhan khusus</t>
  </si>
  <si>
    <t>Kolom 13      :Diisi dengan jenis kebutuhan khusus, jika Kolom 14 dijawab ya</t>
  </si>
  <si>
    <t>Kolom 14      :Diisi checklist jika petugas operasi termasuk dalam kelompok umur rentan (berkebutuhan khusus atau lanjut usia)</t>
  </si>
  <si>
    <t>Kolom 15-20 :Diisi dengan checklist sesuai status petugas</t>
  </si>
  <si>
    <t>Kolom 21      :Diisi dengan sertifikasi keahlian yang dimiliki oleh petugas operasi</t>
  </si>
  <si>
    <t>Kolom 22-26 :Diisi dengan checklist sesuai penugasan dan lokasi</t>
  </si>
  <si>
    <t>Kolom 27      :Diisi dengan keterangan, jenis keahlian, dll</t>
  </si>
  <si>
    <t>Banjir</t>
  </si>
  <si>
    <t>Kebakaran Hutan Dan Lahan</t>
  </si>
  <si>
    <t>FORM 5.A.6 REKAPITULASI WARGA NEGARA WAJIB LATIH</t>
  </si>
  <si>
    <t>JENIS BENCANA</t>
  </si>
  <si>
    <t>PENDUDUK</t>
  </si>
  <si>
    <t>PETUGAS (ORANG)</t>
  </si>
  <si>
    <t>TOTAL WAJIB LATIH (ORANG)</t>
  </si>
  <si>
    <t>DESA</t>
  </si>
  <si>
    <t>PETUGAS OPERASI</t>
  </si>
  <si>
    <t>11 = 4 + 10</t>
  </si>
  <si>
    <t>Kolom 1    : Diisi dengan jenis bencana berdasarkan Permendagri Nomor 101 tahun 2018 tentang standar teknis pelayanan dasar pada standar pelayanan minimal sub- urusan bencana daerah Kabupaten/Kota</t>
  </si>
  <si>
    <t>Kolom 2    : Diisi dengan jumlah penduduk yang berada di kawasan rawan bencana untuk jenis bencana terkait</t>
  </si>
  <si>
    <t>Kolom 3    : Diisi dengan jumlah kk yang berada di kawasan rawan bencana untuk jenis bencana terkait</t>
  </si>
  <si>
    <t>Kolom 4    : Diisi dengan jumlah desa yang berada di kawasan rawan bencana untuk jenis bencana terkait</t>
  </si>
  <si>
    <t>Kolom 5    : Diisi dengan jumlah petugas Tim Reaksi Cepat (TRC) Penanganan Darurat Bencana (PDB) untuk jenis bencana terkait</t>
  </si>
  <si>
    <t>Kolom 6    : Diisi dengan jumlah petugas TRC Kejadian Luar Biasa (KLB) untuk jenis bencana terkait</t>
  </si>
  <si>
    <t>Kolom 7    : Diisi dengan jumlah petugas Pencarian, Penyelamatan, dan Evakuasi (PPE) untuk jenis bencana terkait</t>
  </si>
  <si>
    <t>Kolom 8    : Diisi dengan jumlah petugas operasi</t>
  </si>
  <si>
    <t>Kolom 9    : Diisi dengan total jumlah petugas untuk jenis bencana terkait</t>
  </si>
  <si>
    <t>Kolom 10  : Diisi dengan total jumlah wajib latih untuk jenis bencana terkait (kolom 3 ditambah kolom 9)</t>
  </si>
  <si>
    <t>Mobil Rescue</t>
  </si>
  <si>
    <t>Perahu Karet</t>
  </si>
  <si>
    <t>FORM 5.A.7 DAFTAR KETERSEDIAAN PERALATAN PENDUKUNG OPERASI TANGGAP DARURAT BENCANA</t>
  </si>
  <si>
    <t>NAMA PERALATAN</t>
  </si>
  <si>
    <t>JUMLAH/ SATUAN</t>
  </si>
  <si>
    <t>JENIS DUKUNGAN TERHADAP OPERASI TANGGAP DARURAT</t>
  </si>
  <si>
    <t>LOKASI</t>
  </si>
  <si>
    <t>KONDISI</t>
  </si>
  <si>
    <t>KAJI CEPAT</t>
  </si>
  <si>
    <t>PENCARIAN ORANG HILANG</t>
  </si>
  <si>
    <t>PENANGANAN MEDIS</t>
  </si>
  <si>
    <t>FASILITAS PENGUNGSIAN</t>
  </si>
  <si>
    <t>POSISI</t>
  </si>
  <si>
    <t>RUSAK</t>
  </si>
  <si>
    <t>Kolom 1        : Diisi dengan nomor urut</t>
  </si>
  <si>
    <t>Pakaian Pribadi</t>
  </si>
  <si>
    <t>Kebersihan Pribadi</t>
  </si>
  <si>
    <t>bahan makanan</t>
  </si>
  <si>
    <t>selimut</t>
  </si>
  <si>
    <t>FORM 5.A.8 DAFTAR KETERSEDIAAN STOK LOGISTIK PENGUNGSIAN</t>
  </si>
  <si>
    <t>NAMA BARANG</t>
  </si>
  <si>
    <t>INSTITUSI PENANGGUNGJAWAB</t>
  </si>
  <si>
    <t>Kolom 1       : Diisi dengan nomor urut</t>
  </si>
  <si>
    <t>Kolom 2       : Diisi dengan nama barang logistik pengungsian</t>
  </si>
  <si>
    <t>Kolom 3       : Diisi dengan jumlah ketersediaan barang</t>
  </si>
  <si>
    <t>Kolom 4       : Diisi dengan lokasi posisi barang</t>
  </si>
  <si>
    <t>Kolom 5       : Diisi dengan institusi penanggungjawab barang</t>
  </si>
  <si>
    <r>
      <rPr>
        <sz val="10"/>
        <rFont val="Arial"/>
        <family val="2"/>
      </rPr>
      <t>Kolom 6 – 7  : Diisi dengan jumlah sesuai kondisi barang</t>
    </r>
  </si>
  <si>
    <t>Miskin</t>
  </si>
  <si>
    <t>1305021509920003</t>
  </si>
  <si>
    <t>1271174313500003</t>
  </si>
  <si>
    <t>TANGGAL KEJADIAN     :</t>
  </si>
  <si>
    <t>Kolom 2        : Diisi dengan nama Warga Negara</t>
  </si>
  <si>
    <t>Kolom 3        : Diisi dengan nik Warga Negara</t>
  </si>
  <si>
    <t>Kolom 4        : Diisi dengan nomor kartu keluarga Warga Negara</t>
  </si>
  <si>
    <t>Kolom 5        : Diisi sesuai dengan jenis kelamin</t>
  </si>
  <si>
    <t>Kolom 6        : Diisi dengan tempat lahir Warga Negara</t>
  </si>
  <si>
    <t>Kolom 7        : Diisi dengan tanggal lahir Warga Negara</t>
  </si>
  <si>
    <t>Kolom 8        : Diisi dengan alamat tempat tinggal Warga Negara</t>
  </si>
  <si>
    <t>Kolom 9        : Diisi dengan nama desa/kelurahan Warga Negara</t>
  </si>
  <si>
    <t>Kolom 10      : Diisi dengan nama kecamatan tempat tinggal Warga Negara</t>
  </si>
  <si>
    <t>Kolom 11      : Diisi sesuai dengan kondisi ekonomi Warga Negara</t>
  </si>
  <si>
    <t>Kolom 12      : Diisi checkklist jika ya dan strip jika tidak</t>
  </si>
  <si>
    <t>Kolom 13      : Diisi dengan jenis kebutuhan khusus, jika kolom 14 dijawab ya</t>
  </si>
  <si>
    <r>
      <rPr>
        <sz val="10"/>
        <rFont val="Arial"/>
        <family val="2"/>
      </rPr>
      <t>Kolom 14      : Dichecklist jika Warga Negara termasuk dalam kelompok umur rentan (bayi, balita, anak-anak, ibu hamil/ibu menyusui, penyandang cacat/berkebutuhan
khusus, orang lanjut usia)</t>
    </r>
  </si>
  <si>
    <t>Kolom 15-25 : Diisi dengan checklist sesuai kondisi</t>
  </si>
  <si>
    <t>STATUS</t>
  </si>
  <si>
    <t>KORBAN</t>
  </si>
  <si>
    <t>PENGUNGSI</t>
  </si>
  <si>
    <t>APARATUR YANG MENANGANI SUB URUSAN BENCANA</t>
  </si>
  <si>
    <t>PETUGAS</t>
  </si>
  <si>
    <t>MENINGGAL</t>
  </si>
  <si>
    <t>HILANG</t>
  </si>
  <si>
    <t>BUTUH BANTUAN MEDIS DARURAT</t>
  </si>
  <si>
    <t>BUTUH BANTUAN MEDIS LANJUT</t>
  </si>
  <si>
    <t>SELAMAT</t>
  </si>
  <si>
    <t>5A</t>
  </si>
  <si>
    <t>Kolom 2        : Diisi dengan nama Warga Negara sesuai form 5.A.1</t>
  </si>
  <si>
    <t>Kolom 3        : Diisi dengan nik Warga Negara sesuai form 5.A.1</t>
  </si>
  <si>
    <t>Kolom 4        : Diisi dengan nomor kartu keluarga Warga Negara sesuai form 5.A.1</t>
  </si>
  <si>
    <t>Kolom 5        : Diisi dengan jenis kelamin sesuai form 5.A.1</t>
  </si>
  <si>
    <t>Kolom 6        : Diisi dengan nama desa/kelurahan Warga Negara sesuai form 5.A.1</t>
  </si>
  <si>
    <t>Kolom 7        : Diisi dengan nama kecamatan tempat tinggal Warga Negara sesuai form 5.A.1</t>
  </si>
  <si>
    <t>Kolom 8 - 18 : Disi dengan checklist sesuai kondisi</t>
  </si>
  <si>
    <t>SERTIFIKASI YANG DIMILIKI</t>
  </si>
  <si>
    <t>NAMA PETUGAS</t>
  </si>
  <si>
    <t>TANGGAL LAHIR (DD/MM/YYYY)</t>
  </si>
  <si>
    <t>KEC.</t>
  </si>
  <si>
    <t>Kolom 2        : Diisi dengan nama petugas operasi</t>
  </si>
  <si>
    <t>Kolom 3        : Diisi dengan nik petugas operasi</t>
  </si>
  <si>
    <t>Kolom 4        : Diisi dengan nomor kartu keluarga petugas operasi</t>
  </si>
  <si>
    <t>Kolom 5        : Diisi dengan jenis kelamin petugas operasi</t>
  </si>
  <si>
    <t>Kolom 6        : Diisi dengan tempat lahir petugas operasi</t>
  </si>
  <si>
    <t>Kolom 7        : Diisi dengan tanggal lahir petugas operasi</t>
  </si>
  <si>
    <t>Kolom 8        : Diisi dengan alamat tempat tinggal petugas operasi</t>
  </si>
  <si>
    <t>Kolom 9        : Diisi dengan nama Desa/Kelurahan tempat tinggal petugas operasi</t>
  </si>
  <si>
    <t>Kolom 10      : Diisi dengan nama Kecamatan tempat tinggal petugas operasi</t>
  </si>
  <si>
    <t>Kolom 11-16 : Diisi dengan checklist sesusai kondisi</t>
  </si>
  <si>
    <t>Kolom 17      : Diisi dengan sertifikasi keahlian yang dimiliki oleh petugas operasi</t>
  </si>
  <si>
    <t>Kolom 18-24 : Diisi dengan checklist sesusai kondisi</t>
  </si>
  <si>
    <t>16.00</t>
  </si>
  <si>
    <t>13.00</t>
  </si>
  <si>
    <t>NAMA KEJADIAN BENCANA</t>
  </si>
  <si>
    <t>TANGGAL KEJADIAN (DD/MM/YYYY)</t>
  </si>
  <si>
    <t>WAKTU KEJADIAN (JAM:MENIT)</t>
  </si>
  <si>
    <t>WAKTU LAPORAN KEJADIAN DITERIMA (JAM:MENIT)</t>
  </si>
  <si>
    <t>STATUS DARURAT BENCANA</t>
  </si>
  <si>
    <t>TIDAK DIKELUARKAN</t>
  </si>
  <si>
    <t>DIKELUARKAN</t>
  </si>
  <si>
    <t>DIKELUARKAN &gt;24 JAM</t>
  </si>
  <si>
    <t>Kolom 2        : Diisi dengan nama kejadian bencana</t>
  </si>
  <si>
    <t>Kolom 3        : Diisi dengan tanggal kejadian bencana</t>
  </si>
  <si>
    <t>Kolom 4        : Diisi dengan pukul kejadian bencana</t>
  </si>
  <si>
    <t>Kolom 5        : Diisi dengan pukul laporan kejadian diterima oleh pusdalops/BPBD</t>
  </si>
  <si>
    <t>Kolom 6        : Diisi dengan lokasi kejadian bencana</t>
  </si>
  <si>
    <t>Kolom 7 - 9   : Diisi dengan checklist sesuai kondisi</t>
  </si>
  <si>
    <t>1.</t>
  </si>
  <si>
    <t>Pelayanan Informasi Rawan Bencana</t>
  </si>
  <si>
    <t>Penyusunan Kajian Risiko Bencana</t>
  </si>
  <si>
    <t>Penyediaan tenaga ahli yang kompeten dalam penyusunan KRB</t>
  </si>
  <si>
    <t>Dokumen KRB</t>
  </si>
  <si>
    <t>Paket</t>
  </si>
  <si>
    <t>Diksusi Publik terhadap dokumen KRB yang telah disusun untuk disempurnakan dan ditetapkan menjadi dokumen yang sah/legal</t>
  </si>
  <si>
    <t>Legalitas Dokumen KRB</t>
  </si>
  <si>
    <t>Laporan Efektivitas Pemanfaatan KRB</t>
  </si>
  <si>
    <t>2.</t>
  </si>
  <si>
    <t>Pelayanan Pencegahan Dan Kesiapsiagaan Terhadap Bencana</t>
  </si>
  <si>
    <t>Penyusunan Rencana Penanggulangan Bencana</t>
  </si>
  <si>
    <t>Penyediaan Tenaga Ahli yang Kompeten dalam Penyusunan Dokumen RPB</t>
  </si>
  <si>
    <t>Dokumen RPB</t>
  </si>
  <si>
    <t>Diskusi Publik terhadap dokumen RPB yang sudah disusun untuk disempurnakan dan ditetapkan menjadi dokumen yang sah/legal</t>
  </si>
  <si>
    <t>Legalitas Dokumen RPB</t>
  </si>
  <si>
    <t>Laporan Efektivitas Pemanfaatan RPB</t>
  </si>
  <si>
    <t>Pembuatan Rencana Kontinjensi (Renkon)</t>
  </si>
  <si>
    <t>Penyediaan Tenaga Ahli yang Kompeten dalam Penyusunan Dokumen Rencana Kontinjensi</t>
  </si>
  <si>
    <t>Dokumen Renkon</t>
  </si>
  <si>
    <t>Diskusi Publik terhadap Dokumen Rencana Kontinjensi yang sudah disusun untuk disempurnakan dan ditetapkan menjadi dokumen yang sah/legal</t>
  </si>
  <si>
    <t>Legalitas Dokumen Renkon</t>
  </si>
  <si>
    <t>Laporan Efektivitas Pemanfaatan Renkon</t>
  </si>
  <si>
    <t>FORM 5.B.1 PENGHITUNGAN KEBUTUHAN PELAYANAN INFORMASI RAWAN BENCANA DAN PELAYANAN PENCEGAHAN DAN KESIAPSIAGAAN TERHADAP BENCANA</t>
  </si>
  <si>
    <t>JENIS PELAYANAN DASAR</t>
  </si>
  <si>
    <t>SUB KEGIATAN</t>
  </si>
  <si>
    <t>KOMPONEN PENGHITUNGAN KEBUTUHAN SPM SUB-URUSAN BENCANA</t>
  </si>
  <si>
    <t>SASARAN PENERIMA SPM SUB- URUSAN BENCANA</t>
  </si>
  <si>
    <t>KELUARAN</t>
  </si>
  <si>
    <t>SATUAN</t>
  </si>
  <si>
    <t>PENERIMA LAYANAN DASAR</t>
  </si>
  <si>
    <t>KEBUTUHAN</t>
  </si>
  <si>
    <t>KETERSEDIAAN</t>
  </si>
  <si>
    <t>SELISIH (+/-)</t>
  </si>
  <si>
    <r>
      <rPr>
        <sz val="8"/>
        <rFont val="Arial"/>
        <family val="2"/>
      </rPr>
      <t>HARGA SATUAN
(x Rp.1000)</t>
    </r>
  </si>
  <si>
    <r>
      <rPr>
        <sz val="8"/>
        <rFont val="Arial"/>
        <family val="2"/>
      </rPr>
      <t>KEBUTUHAN BIAYA
(x Rp.1000)</t>
    </r>
  </si>
  <si>
    <t>APARAT/ PETUGAS</t>
  </si>
  <si>
    <t>14 = 12- 13</t>
  </si>
  <si>
    <t>16 = 14 x 15</t>
  </si>
  <si>
    <t>Kolom 2        : Diisi dengan jenis pelayanan dasar</t>
  </si>
  <si>
    <r>
      <rPr>
        <sz val="10"/>
        <rFont val="Arial"/>
        <family val="2"/>
      </rPr>
      <t>Kolom 3-7     : Diisi berdasarkan modul instrumen kebijakan penerapan spm sub urusan bencana sesuai Permendagri 101 tahun 2018  tentang standar teknis pelayanan dasar
pada standar pelayanan minal sub-urusan bencana daerah Kabupaten/Kota</t>
    </r>
  </si>
  <si>
    <t>Kolom 8        : Diisi sesuai dengan jumlah Warga Negara penerima layanan</t>
  </si>
  <si>
    <t>Kolom 9        : Diisi sesuai dengan jumlah kk penerima layanan</t>
  </si>
  <si>
    <t>Kolom 10      : Diisi sesuai dengan jumlah aparat/petugas penerima layanan</t>
  </si>
  <si>
    <t>Kolom 11      : Diisi sesuai dengan jumlah desa penerima layanan</t>
  </si>
  <si>
    <t>Kolom 12      : Diisi sesuai dengan jumlah kebutuhan untuk satuan keluaran</t>
  </si>
  <si>
    <t>Kolom 13      : Diisi sesuai dengan jumlah ketersediaan</t>
  </si>
  <si>
    <t>Kolom 14      : Diisi sesuai dengan selisih antara (kebutuhan-ketersediaan) kolom 12 dikurangi kolom 13</t>
  </si>
  <si>
    <t>Kolom 15      : Diisi sesuai dengan harga satuan sesuai keluaran</t>
  </si>
  <si>
    <t>Kolom 16      : Diisi dengan kebutuhan biaya pemenuhan kolom 14 dikali kolom 15</t>
  </si>
  <si>
    <t>APBD</t>
  </si>
  <si>
    <t>Pelayanan Pencegahan Dan Kesiapsiagaan</t>
  </si>
  <si>
    <t>FORM 5.C.1 RENCANA PEMENUHAN DAN KERANGKA PENDANAAN UNTUK PELAYANAN INFORMASI RAWAN BENCANA DAN PELAYANAN PENCEGAHAN DAN KESIAPSIAGAAN TERHADAP BENCANA</t>
  </si>
  <si>
    <t>KOMPONEN PENGHITUNGAN KEBUTUHAN SPM SUB- URUSAN BENCANA</t>
  </si>
  <si>
    <r>
      <rPr>
        <sz val="6"/>
        <rFont val="Arial"/>
        <family val="2"/>
      </rPr>
      <t>PENERIMA LAYANAN
DASAR</t>
    </r>
  </si>
  <si>
    <t>JUMLAH SASARAN PEMENUHAN (TAHUN SEBELUMNYA)</t>
  </si>
  <si>
    <t>ALOKASI ANGGARAN (TAHUN SEBELUMNYA)</t>
  </si>
  <si>
    <t>SUMBER DANA</t>
  </si>
  <si>
    <t>TARGET KINERJA</t>
  </si>
  <si>
    <t>KONDISI AKHIR 5 TAHUN</t>
  </si>
  <si>
    <t>TAHUN KE 1</t>
  </si>
  <si>
    <t>TAHUN KE 2</t>
  </si>
  <si>
    <t>TAHUN KE 3</t>
  </si>
  <si>
    <t>TAHUN KE 4</t>
  </si>
  <si>
    <t>TAHUN KE 5</t>
  </si>
  <si>
    <t>Target</t>
  </si>
  <si>
    <t>Harga Satuan</t>
  </si>
  <si>
    <t>Jumlah Biaya (xRp.1000)</t>
  </si>
  <si>
    <t>17=15X16</t>
  </si>
  <si>
    <t>20=18X19</t>
  </si>
  <si>
    <t>23=21X22</t>
  </si>
  <si>
    <r>
      <rPr>
        <i/>
        <sz val="6"/>
        <rFont val="Arial"/>
        <family val="2"/>
      </rPr>
      <t>26=24
X25</t>
    </r>
  </si>
  <si>
    <t>29=27X28</t>
  </si>
  <si>
    <r>
      <rPr>
        <i/>
        <sz val="6"/>
        <rFont val="Arial"/>
        <family val="2"/>
      </rPr>
      <t>30 = 15 + 18 +
21 + 24 + 27</t>
    </r>
  </si>
  <si>
    <r>
      <rPr>
        <i/>
        <sz val="6"/>
        <rFont val="Arial"/>
        <family val="2"/>
      </rPr>
      <t>31 = 17 + 20 +
23 + 26 + 29</t>
    </r>
  </si>
  <si>
    <t>Kolom 2      : Diisi dengan jenis pelayanan dasar</t>
  </si>
  <si>
    <t>Kolom 3-7   : Diisi berdasarkan modul instrumen kebijakan penerapan spm sub urusan bencana sesuai permendagri 101 tahun 2018  tentang standar teknis pelayanan dasar pada standar pelayanan minal sub-urusan bencana daerah kabupaten/kota</t>
  </si>
  <si>
    <t>Kolom 8      : Diisi sesuai dengan jumlah Warga Negara penerima layanan</t>
  </si>
  <si>
    <t>Kolom 9      : Diisi sesuai dengan jumlah kk penerima layanan</t>
  </si>
  <si>
    <t>Kolom 10    : Diisi sesuai dengan jumlah aparat/petugas penerima layanan</t>
  </si>
  <si>
    <t>Kolom 11    : Diisi sesuai dengan jumlah desa penerima layanan</t>
  </si>
  <si>
    <t>Kolom 12    : Diisi sesuai dengan jumlah sasaran pemenuhan tahun sebelumnya</t>
  </si>
  <si>
    <t>Kolom 13    : Diisi sesuai dengan jumlah alokasi anggaran tahun sebelumnya</t>
  </si>
  <si>
    <t>Kolom 14    : Diisi sesuai dengan sumber dana</t>
  </si>
  <si>
    <t>Kolom 15    : Diisi dengan target kinerja pemenuhan layanan dasar dan kerangka pendanaan tahun ke 1</t>
  </si>
  <si>
    <t>Kolom 16    : Diisi dengan harga satuan keluaran untuk pemenuhan layanan dasar dan kerangka pendanaan tahun ke 1</t>
  </si>
  <si>
    <t>Kolom 17    : Diisi dengan kolom 15 dikalikan kolom 16</t>
  </si>
  <si>
    <t>Kolom 18    : Diisi dengan target kinerja pemenuhan layanan dasar dan kerangka pendanaan tahun ke 2</t>
  </si>
  <si>
    <t>Kolom 19    : Diisi dengan harga satuan keluaran untuk pemenuhan layanan dasar dan kerangka pendanaan tahun ke 2</t>
  </si>
  <si>
    <t>Kolom 20    : Diisi dengan kolom 18 dikalikan kolom 19</t>
  </si>
  <si>
    <t>Kolom 21    : Diisi dengan target kinerja pemenuhan layanan dasar dan kerangka pendanaan tahun ke 3</t>
  </si>
  <si>
    <t>Kolom 22    : Diisi dengan harga satuan keluaran untuk pemenuhan layanan dasar dan kerangka pendanaan tahun ke 3</t>
  </si>
  <si>
    <t>Kolom 23    : Diisi dengan kolom 21 dikalikan kolom 22</t>
  </si>
  <si>
    <t>Kolom 24    : Diisi dengan target kinerja pemenuhan layanan dasar dan kerangka pendanaan tahun ke 4</t>
  </si>
  <si>
    <t>Kolom 25    : Diisi dengan harga satuan keluaran untuk pemenuhan layanan dasar dan kerangka pendanaan tahun ke 4</t>
  </si>
  <si>
    <t>Kolom 26    : Diisi dengan kolom 24 dikalikan kolom 25</t>
  </si>
  <si>
    <t>Kolom 27    : Diisi dengan target kinerja pemenuhan layanan dasar dan kerangka pendanaan tahun ke 5</t>
  </si>
  <si>
    <t>Kolom 28    : Diisi dengan harga satuan keluaran untuk pemenuhan layanan dasar dan kerangka pendanaan tahun  ke 5</t>
  </si>
  <si>
    <t>Kolom 29    : Diisi dengan kolom 27 dikalikan kolom 28</t>
  </si>
  <si>
    <t>Kolom 30    : Diisi dengan total penjumlahan kolom 15, kolom 18, kolom 21, kolom 24, dan kolom 27</t>
  </si>
  <si>
    <t>Kolom 31    : Diisi dengan total penjumlah kolom 17, kolom 20, kolom 23, kolom 26, dan kolom 29</t>
  </si>
  <si>
    <t>Pelayanan Penyelamatan Dan Evakuasi Korban Bencana</t>
  </si>
  <si>
    <t>Respon Cepat Kejadian Luar Biasa Penyakit/Wabah Zoonosis Prioritas</t>
  </si>
  <si>
    <t>Investigasi/penyelidikan epidemiologi terpadu/ wabah (zoonosis prioritas) untuk penemuan faktor risiko, penemuan kasus baru, penemuan kontak, pengambilan, pengepakan, pengiriman dan pengujian spesimen serta konfirmasi laboratorium</t>
  </si>
  <si>
    <t>Pusdalops</t>
  </si>
  <si>
    <t>Jumlah Petugas TRC KLB yang ditugaskan</t>
  </si>
  <si>
    <t>Orang Hari</t>
  </si>
  <si>
    <t>Dokumen Laporan investigasi epidemiologi terpadu/ wabah (zoonosis prioritas) untuk penemuan faktor risiko, penemuan kasus baru, penemuan kontak, pengambilan, pengepakan, pengiriman dan pengujian spesimen serta konfirmasi laboratorium</t>
  </si>
  <si>
    <t>Set</t>
  </si>
  <si>
    <t>Kepala Daerah</t>
  </si>
  <si>
    <t>Surat Pernyataan Rekomendasi status keadaan darurat bencana</t>
  </si>
  <si>
    <t>Penetapan status keadaan darurat epidemi/wabah (zoonosis prioritas)</t>
  </si>
  <si>
    <t>SK Status dan Tingkat Kedaruratan Bencana</t>
  </si>
  <si>
    <t>SK Struktur Komando Penanganan Darurat Bencana</t>
  </si>
  <si>
    <t>Tindakan cepat penanganan epidemi/ wabah penyakit (zoonosis prioritas), yang direspon 24 jam setelah laporan, deteksi dini, dan tindakan teknis (tata laksana kasus/ isolasi/pengebalan/ pengobatan/komunikasi risiko)</t>
  </si>
  <si>
    <t>Warga negara korban bencana</t>
  </si>
  <si>
    <t>Jumlah Petugas PPE KLB yang ditugaskan</t>
  </si>
  <si>
    <t>Alat, Bahan dan Fasilitas yang digunakan untuk tindakan cepat penanganan epidemi/ wabah penyakit (zoonosis prioritas)</t>
  </si>
  <si>
    <t>Respon Cepat Darurat Bencana</t>
  </si>
  <si>
    <t>Penyediaan dokumen kaji cepat dan penetapan status darurat bencana</t>
  </si>
  <si>
    <t>Personil TRC aktif</t>
  </si>
  <si>
    <t>Peralatan kaji cepat untuk setiap personil TRC</t>
  </si>
  <si>
    <t>Unit</t>
  </si>
  <si>
    <t>Laporan kaji cepat sebagai rekomendasi untuk penetapan status keadaan darurat bencana</t>
  </si>
  <si>
    <t>SK Penetapan Status Keadaan Darurat Bencana</t>
  </si>
  <si>
    <t>Aktivasi Sistem Komando Penanganan Darurat Bencana</t>
  </si>
  <si>
    <t>Koordinasi teknis pelaksanaan lapangan dalam penanganan darurat bencana (aktivasi posko tanggap darurat)</t>
  </si>
  <si>
    <t>Petugas Operasi Tanggap Darurat Bencana</t>
  </si>
  <si>
    <t>Jumlah Petugas Posko</t>
  </si>
  <si>
    <t>Peralatan Posko</t>
  </si>
  <si>
    <t>Pencarian, Pertolongan Dan Evakuasi Korban Bencana</t>
  </si>
  <si>
    <t>Koordinasi pembagian zona/wilayah pencarian, pertolongan dan evakuasi korban bencana</t>
  </si>
  <si>
    <t>Jumlah Petugas Pos Lapangan</t>
  </si>
  <si>
    <t>Peralatan pendukung operasional Pos Lapangan</t>
  </si>
  <si>
    <t>Penyediaan sarana dan prasarana pertolongan dan evakuasi dan pembuatan jalur pertolongan dan evakuasi</t>
  </si>
  <si>
    <t>Peralatan pencarian dan fasilitas penanganan orang hilang</t>
  </si>
  <si>
    <t>Peralatan pencarian dan fasilitas penanganan orang meninggal</t>
  </si>
  <si>
    <t>Peralatan dan fasilitas penanganan medis</t>
  </si>
  <si>
    <t>Peralatan dan fasilitas pengungsian</t>
  </si>
  <si>
    <t>Operasional penyelamatan melalui pencarian, pertolongan dan evakuasi korban bencana</t>
  </si>
  <si>
    <t>Petugas dan Warga negara korban bencana</t>
  </si>
  <si>
    <t>Jumlah petugas PPE yang ditugaskan dalam operasi penyelamatan melalui pencarian, pertolongan dan evakuasi korban bencana</t>
  </si>
  <si>
    <t>Jumlah korban meninggal</t>
  </si>
  <si>
    <t>Orang</t>
  </si>
  <si>
    <t>Jumlah korban hilang</t>
  </si>
  <si>
    <t>Jumlah korban butuh perawatan medis</t>
  </si>
  <si>
    <t>Jumlah pengungsi</t>
  </si>
  <si>
    <t>Laporan akhir pertolongan, penyelamatan, evakuasi korban dan dampak bencana</t>
  </si>
  <si>
    <t>Petugas Pos Komando dan Warga negara</t>
  </si>
  <si>
    <t>Dokumen Laporan operasi PPE</t>
  </si>
  <si>
    <t>set shift</t>
  </si>
  <si>
    <t>FORM 5.C.2 RENCANA PROYEKSI KEBUTUHAN PEMENUHAN  PELAYANAN PENYELAMATAN DAN EVAKUASI KORBAN BENCANA</t>
  </si>
  <si>
    <t>26=24X25</t>
  </si>
  <si>
    <r>
      <rPr>
        <i/>
        <sz val="5"/>
        <rFont val="Arial"/>
        <family val="2"/>
      </rPr>
      <t>30 = 15
+ 18 +
21 + 24
+ 27</t>
    </r>
  </si>
  <si>
    <r>
      <rPr>
        <i/>
        <sz val="5"/>
        <rFont val="Arial"/>
        <family val="2"/>
      </rPr>
      <t>31 = 17 + 20 +
23 + 26 + 29</t>
    </r>
  </si>
  <si>
    <r>
      <rPr>
        <sz val="10"/>
        <rFont val="Arial"/>
        <family val="2"/>
      </rPr>
      <t>Kolom 1, diambil dari laju pertumbuhan penduduk rata-rata nasional pada tahun
perencanaan</t>
    </r>
  </si>
  <si>
    <r>
      <rPr>
        <sz val="10"/>
        <rFont val="Arial"/>
        <family val="2"/>
      </rPr>
      <t>Kolom 2, dirasionalisasi dari nilai laju pertumbuhan penduduk nasional di tahun
perencanaan</t>
    </r>
  </si>
  <si>
    <t>Kolom 3, diambil dari nilai laju inflasi nasional pada tahun perencanaan</t>
  </si>
  <si>
    <t>Kolom 2     : Diisi dengan jenis pelayanan dasar</t>
  </si>
  <si>
    <t>Kolom 3-7  : Diisi berdasarkan modul instrumen kebijakan penerapan spm sub urusan bencana sesuai Permendagri 101 tahun 2018  tentang standar teknis pelayanan dasar pada standar pelayanan minal sub-urusan bencana daerah Kabupaten/Kota</t>
  </si>
  <si>
    <t>Kolom 8     : Diisi sesuai dengan jumlah sasaran pemenuhan tahun sebelumnya</t>
  </si>
  <si>
    <t>Kolom 9     : Diisi sesuai dengan jumlah alokasi anggaran  tahun sebelumnya</t>
  </si>
  <si>
    <t>Kolom 10   : Diisi sesuai dengan sumber dana</t>
  </si>
  <si>
    <t>Kolom 11   : Diisi dengan proyeksi target kinerja pemenuhan layanan dasar dan kerangka pendanaan tahun ke 1 (kolom 9 dikali koefisien proyeksi)</t>
  </si>
  <si>
    <t>Kolom 12   : Diisi dengan harga satuan keluaran untuk pemenuhan layanan dasar dan kerangka pendanaan tahun ke 1</t>
  </si>
  <si>
    <t>Kolom 13   : Diisi dengan kolom  11 dikalikan kolom  12</t>
  </si>
  <si>
    <t>Kolom 14   : Diisi dengan proyeksi target kinerja pemenuhan layanan dasar dan kerangka pendanaan tahun ke 2 (kolom 11 dikali koefisien proyeksi)</t>
  </si>
  <si>
    <t>Kolom 15   : Diisi dengan proyeksi harga satuan keluaran untuk pemenuhan layanan dasar dan kerangka pendanaan tahun ke 3 (kolom 12 dikali dengan koefisien proyeksi)</t>
  </si>
  <si>
    <t>Kolom 16   : Diisi dengan kolom  14 dikalikan kolom  15</t>
  </si>
  <si>
    <t>Kolom 17   : Diisi dengan proyeksi target kinerja pemenuhan layanan dasar dan kerangka pendanaan tahun ke 3 (kolom 14 dikali dengan koefisien proyeksi)</t>
  </si>
  <si>
    <t>Kolom 18   : Diisi dengan proyeksi harga satuan keluaran untuk pemenuhan layanan dasar dan kerangka pendanaan tahun ke 3 (kolom 15 dikali dengan koefisien proyeksi)</t>
  </si>
  <si>
    <t>Kolom 19   : Diisi dengan kolom 17 dikalikan kolom 18</t>
  </si>
  <si>
    <t>Kolom 20   : Diisi dengan proyeksi target kinerja pemenuhan layanan dasar dan kerangka pendanaan tahun ke 4 (kolom 17 dikali dengan koefisien proyeksi)</t>
  </si>
  <si>
    <t>Kolom 21   : Diisi dengan proyeksi harga satuan keluaran untuk pemenuhan layanan dasar dan kerangka pendanaan tahun ke 4 (kolom 18 dikali dengan koefisien proyeksi)</t>
  </si>
  <si>
    <t>Kolom 22   : Diisi dengan kolom 20 dikalikan kolom 21</t>
  </si>
  <si>
    <t>Kolom 23   : Diisi dengan proyeksi target kinerja pemenuhan layanan dasar dan kerangka pendanaan tahun ke 5 (kolom 20 dikali dengan koefisien proyeksi)</t>
  </si>
  <si>
    <t>Kolom 24   : Diisi dengan proyeksi harga satuan keluaran untuk pemenuhan layanan dasar dan kerangka pendanaan tahun ke 5 (kolom 21 dikali dengan koefisien proyeksi)</t>
  </si>
  <si>
    <t>Kolom 25   : Diisi dengan kolom 23 dikalikan kolom 24</t>
  </si>
  <si>
    <t>Kolom 26   : Diisi dengan total penjumlahan kolom 11, kolom 14, kolom 17, kolom 20, dan kolom 23</t>
  </si>
  <si>
    <t>Kolom 27   : Diisi dengan total penjumlah kolom  13, kolom  16, kolom  19, kolom  22, dan kolom  25</t>
  </si>
  <si>
    <t>KOEFISIEN PROYEKSI</t>
  </si>
  <si>
    <t>FORM 5.E.3 REKAPITULASI CAPAIAN TAHUNAN SPM SUB-URUSAN BENCANA</t>
  </si>
  <si>
    <t>KEGIATAN</t>
  </si>
  <si>
    <t>BOBOT TERTIMBANG (BT)</t>
  </si>
  <si>
    <t>PROGRES CAPAIAN BERJALAN (%)</t>
  </si>
  <si>
    <r>
      <rPr>
        <sz val="10"/>
        <rFont val="Arial"/>
        <family val="2"/>
      </rPr>
      <t>CAPAIAN PER LAYANAN TAHUN X
(%)</t>
    </r>
  </si>
  <si>
    <r>
      <rPr>
        <sz val="10"/>
        <rFont val="Arial"/>
        <family val="2"/>
      </rPr>
      <t>CAPAIAN SPM SUB URUSAN BENCANA TAHUN X
(%)</t>
    </r>
  </si>
  <si>
    <r>
      <rPr>
        <sz val="10"/>
        <rFont val="Arial"/>
        <family val="2"/>
      </rPr>
      <t>CAPAIAN SPM TAHUN X
(%)</t>
    </r>
  </si>
  <si>
    <r>
      <rPr>
        <i/>
        <sz val="9"/>
        <rFont val="Arial"/>
        <family val="2"/>
      </rPr>
      <t>6=Ẋ(5)</t>
    </r>
  </si>
  <si>
    <t>7=4X5</t>
  </si>
  <si>
    <r>
      <rPr>
        <i/>
        <sz val="9"/>
        <rFont val="Arial"/>
        <family val="2"/>
      </rPr>
      <t>8=</t>
    </r>
    <r>
      <rPr>
        <sz val="9"/>
        <rFont val="Arial"/>
        <family val="2"/>
      </rPr>
      <t>∑</t>
    </r>
    <r>
      <rPr>
        <i/>
        <sz val="9"/>
        <rFont val="Arial"/>
        <family val="2"/>
      </rPr>
      <t>7</t>
    </r>
  </si>
  <si>
    <t>Pelayanan informasi rawan bencana</t>
  </si>
  <si>
    <t>Penyusunan kajian risiko bencana</t>
  </si>
  <si>
    <t>Komunikasi, informasi dan edukasi rawan bencana</t>
  </si>
  <si>
    <t>Pelayanan pencegahan dan kesiapsiagaan</t>
  </si>
  <si>
    <t>Penyusunan rencana penanggulangan bencana</t>
  </si>
  <si>
    <t>Pembuatan rencana kontinjensi (renkon)</t>
  </si>
  <si>
    <t>Pelatihan pencegahan dan mitigasi</t>
  </si>
  <si>
    <t>Gladi kesiapsiagaan terhadap bencana</t>
  </si>
  <si>
    <r>
      <rPr>
        <sz val="8"/>
        <rFont val="Arial"/>
        <family val="2"/>
      </rPr>
      <t>Pengendalian operasi dan penyediaan sarana
prasarana kesiapsiagaan terhadap bencana</t>
    </r>
  </si>
  <si>
    <r>
      <rPr>
        <sz val="8"/>
        <rFont val="Arial"/>
        <family val="2"/>
      </rPr>
      <t>Penyediaan peralatan perlindungan dan
kesiapsiagaan terhadap bencana</t>
    </r>
  </si>
  <si>
    <t>Pelayanan penyelamatan dan evakuasi</t>
  </si>
  <si>
    <r>
      <rPr>
        <sz val="8"/>
        <rFont val="Arial"/>
        <family val="2"/>
      </rPr>
      <t>Respon cepat kejadian luar biasa penyakit/wabah
zoonosis prioritas</t>
    </r>
  </si>
  <si>
    <t>Respon cepat darurat bencana</t>
  </si>
  <si>
    <r>
      <rPr>
        <sz val="8"/>
        <rFont val="Arial"/>
        <family val="2"/>
      </rPr>
      <t>Aktivasi sistem komando penanganan darurat
bencana</t>
    </r>
  </si>
  <si>
    <r>
      <rPr>
        <sz val="8"/>
        <rFont val="Arial"/>
        <family val="2"/>
      </rPr>
      <t>Pencarian, pertolongan dan evakuasi korban
bencana</t>
    </r>
  </si>
  <si>
    <t>: Diisi dengan nomor urut</t>
  </si>
  <si>
    <t>: Diisi dengan jenis pelayanan dasar</t>
  </si>
  <si>
    <t>: Diisi dengan sub kegiatan</t>
  </si>
  <si>
    <t>: Diisi dengan bobot tertimbang hasil perhitungan pada form 5.A.1</t>
  </si>
  <si>
    <t>: Diisi dengan progress capaian SPM berjalan. Hasil perhitungan mengacu pada form 5.D.1 dan 5.D.2</t>
  </si>
  <si>
    <t>: Diisi dengan nilai rata-rata progress capian berjalan (kolom 5) yang dilaksanakan untuk tiap-tiap sub kegiatan layanan dasar</t>
  </si>
  <si>
    <t>: Diisi hasil perkalian bobot tertimbang (kolom 4) dengan progress capaian berjalan (kolom 5) untuk tiap-tiap sub kegiatan</t>
  </si>
  <si>
    <t>Kolom 8</t>
  </si>
  <si>
    <t>: Diisi dengan hasil penjumlahan capaian SPM sub urusan bencana pada kolom 7</t>
  </si>
  <si>
    <t>FORM 5.E.2 REKAPITULASI KINERJA TAHUNAN SPM SUB-URUSAN BENCANA</t>
  </si>
  <si>
    <t>PROGRES KINERJA BERJALAN (%)</t>
  </si>
  <si>
    <r>
      <rPr>
        <sz val="10"/>
        <rFont val="Arial"/>
        <family val="2"/>
      </rPr>
      <t>KINERJA PER LAYANAN TAHUN X
(%)</t>
    </r>
  </si>
  <si>
    <r>
      <rPr>
        <sz val="10"/>
        <rFont val="Arial"/>
        <family val="2"/>
      </rPr>
      <t>KINERJA SPM SUB URUSAN BENCANA TAHUN X
(%)</t>
    </r>
  </si>
  <si>
    <r>
      <rPr>
        <sz val="10"/>
        <rFont val="Arial"/>
        <family val="2"/>
      </rPr>
      <t>KINERJA SPM TAHUN X
(%)</t>
    </r>
  </si>
  <si>
    <t>: Diisi dengan progress kinerja SPM berjalan. Hasil perhitungan mengacu pada form 5.D.1 dan 5.D.2</t>
  </si>
  <si>
    <t>: Diisi dengan nilai rata-rata progress kinerja berjalan (kolom 5) yang dilaksanakan untuk tiap-tiap sub kegiatan layanan dasar</t>
  </si>
  <si>
    <t>: Diisi hasil perkalian bobot tertimbang (kolom 4) dengan progress kinerja berjalan (kolom 5) untuk tiap-tiap sub kegiatan</t>
  </si>
  <si>
    <r>
      <rPr>
        <sz val="9"/>
        <rFont val="Arial"/>
        <family val="2"/>
      </rPr>
      <t xml:space="preserve">
</t>
    </r>
    <r>
      <rPr>
        <sz val="12"/>
        <rFont val="Arial"/>
        <family val="2"/>
      </rPr>
      <t>FORM 5.E.1 PENENTUAN BOBOT TERTIMBANG (BT) PADA SPM SUB-URUSAN BENCANA</t>
    </r>
  </si>
  <si>
    <r>
      <rPr>
        <sz val="10"/>
        <rFont val="Arial"/>
        <family val="2"/>
      </rPr>
      <t>RENCANA PELAKSANAAN TAHUN
BERJALAN</t>
    </r>
  </si>
  <si>
    <t>KOEFISIEN SUB KEGIATAN</t>
  </si>
  <si>
    <t>KOEFISIEN KEGIATAN</t>
  </si>
  <si>
    <t>KOEFISIEN PENIMBANG</t>
  </si>
  <si>
    <r>
      <rPr>
        <sz val="10"/>
        <rFont val="Arial"/>
        <family val="2"/>
      </rPr>
      <t>BOBOT TERTIMBANG (BT) TAHUN BERJALAN
(%)</t>
    </r>
  </si>
  <si>
    <t>7=4X5X6</t>
  </si>
  <si>
    <r>
      <rPr>
        <i/>
        <sz val="9"/>
        <rFont val="Arial"/>
        <family val="2"/>
      </rPr>
      <t>8= i I(</t>
    </r>
    <r>
      <rPr>
        <sz val="9"/>
        <rFont val="Arial"/>
        <family val="2"/>
      </rPr>
      <t>∑</t>
    </r>
    <r>
      <rPr>
        <i/>
        <sz val="9"/>
        <rFont val="Arial"/>
        <family val="2"/>
      </rPr>
      <t>7)</t>
    </r>
  </si>
  <si>
    <t>Pelayanan Pencegahan dan Kesiapsiagaan</t>
  </si>
  <si>
    <r>
      <rPr>
        <sz val="8"/>
        <rFont val="Arial"/>
        <family val="2"/>
      </rPr>
      <t>Pengendalian operasi dan penyediaan sarana prasarana
kesiapsiagaan terhadap bencana</t>
    </r>
  </si>
  <si>
    <r>
      <rPr>
        <sz val="8"/>
        <rFont val="Arial"/>
        <family val="2"/>
      </rPr>
      <t>Penyediaan peralatan perlindungan dan kesiapsiagaan terhadap
bencana</t>
    </r>
  </si>
  <si>
    <t>Pelayanan Penyelamatan dan Evakuasi</t>
  </si>
  <si>
    <r>
      <rPr>
        <sz val="8"/>
        <rFont val="Arial"/>
        <family val="2"/>
      </rPr>
      <t>Respon cepat kejadian luar biasa penyakit/wabah zoonosis
prioritas</t>
    </r>
  </si>
  <si>
    <t>Aktivasi sistem komando penanganan darurat bencana</t>
  </si>
  <si>
    <t>Pencarian, pertolongan dan evakuasi korban bencana</t>
  </si>
  <si>
    <t>Jumlah warga negara yang memperoleh layanan akibat dari penegakan perda dan perkada di provinsi</t>
  </si>
  <si>
    <t>Peningkatan ketentraman dan ketertiban umum</t>
  </si>
  <si>
    <t>Peningkatan peraturan daerah provinsi dan peraturan gubernur</t>
  </si>
  <si>
    <t>Penanganan atas pelanggaran peraturan daerah provinsi dan peraturan Gubernur</t>
  </si>
  <si>
    <t>Jasa petugas kesehatan ( layanan penggantian pengobatan)</t>
  </si>
  <si>
    <t>Jasa petugas kesehatan (Layanan penggantian pengobatan)</t>
  </si>
  <si>
    <t>Penggantian asset warga negara yang rusak akibat penengakan perda</t>
  </si>
  <si>
    <t>Bimtek PPNS</t>
  </si>
  <si>
    <t>Bimtek Tugas Fungsi</t>
  </si>
  <si>
    <t>Persentase Warga Negara yang Diselamatkan dan Dievakuasi</t>
  </si>
  <si>
    <t>Pencarian, Pertolongan dan Evakuasi Korban Bencana Kabupaten/Kota</t>
  </si>
  <si>
    <t>Penyediaan Logistik Penyelamatan dan Evakuasi Korban Bencana Kabupaten/Kota</t>
  </si>
  <si>
    <t>Jumlah korban yang berhasil dicari , ditolong dan dievakuasi, perkiraan jumlah korban keseluruhan dari bencana</t>
  </si>
  <si>
    <t>Jumlah barang kebutuhan logistik korban bencana yang diserahkan, Jumlah korban terdampak bencana</t>
  </si>
  <si>
    <t>Terlaksananya pencarian, pertolongan dan evakuasi korban bencana</t>
  </si>
  <si>
    <t>Terpenuhinya kebutuhan dasar warga terkena bencana</t>
  </si>
  <si>
    <t>Persentase Capaian Kinerja Pelayanan Penyelam atau dan Evakuasi bagi penduduk korban bencana</t>
  </si>
  <si>
    <t>Jumlah barang kebutuhan logistik korban bencana yang diserahkan,  Jumlah korban terdampak
bencana</t>
  </si>
  <si>
    <t>Jumlah korban yang berhasil dicari , ditolong dan dievakuasi
, perkiraan jumlah korban keseluruhan dari
bencana</t>
  </si>
  <si>
    <t>Pencarian, Pertolong an dan Evakuasi Korban Bencana Kabupaten/Kota</t>
  </si>
  <si>
    <t>DESA/KELURAHAN</t>
  </si>
  <si>
    <t>KONDISI EKONOMI (MISKIN/TIDAK
MISKIN)</t>
  </si>
  <si>
    <t>BERKEBUTUHAN KHUSUS (YA/TIDAK)</t>
  </si>
  <si>
    <t>JENIS KEBUTUHAN KHUSUS
(Jika YA)</t>
  </si>
  <si>
    <t>Kolom 1  : Diisi dengan nomor urut</t>
  </si>
  <si>
    <t>Kolom 2  : Diisi dengan nama kegiatan</t>
  </si>
  <si>
    <t>Kolom 3  : Diisi dengan sub kegiatan</t>
  </si>
  <si>
    <t>Kolom 4  : Diisi (1) jika direncanakan, diisi (0) jika belum termasuk dalam perencanaan tahun berjalan</t>
  </si>
  <si>
    <t>Kolom 5  : Adalah koefisien sub kegiatan. Koefisien sub kegiatan layanan langsung adalah 2 kali (pembulatan) koefisien sub kegiatan layanan pokok. Total koefisien untuk setiap sub kegiatan adalah 1</t>
  </si>
  <si>
    <r>
      <t>K</t>
    </r>
    <r>
      <rPr>
        <sz val="10"/>
        <rFont val="Arial"/>
        <family val="2"/>
      </rPr>
      <t>olom 6  : Adalah koefisien kegiatan (dihitung berdasarkan jumlah sub kegiatan pada setiap kegiatan dibagi dengan jumlah total sub kegiatan). Total koefisien
untuk setiap kegiatan adalah 1</t>
    </r>
  </si>
  <si>
    <t>Kolom 7  : Adalah koefisien penimbang, yaitu hasil perkalian kolom 4 dengan kolom 5 dan kolom 6.</t>
  </si>
  <si>
    <t>Kolom 8  : Merupakan hasil perhitungan bobot tertimbang untuk tiap-tiap sub kegiatan. Total bobot harus 100</t>
  </si>
  <si>
    <t>Mobil Truk Serbaguna</t>
  </si>
  <si>
    <t>Mobil Single Cabin</t>
  </si>
  <si>
    <t>Mobil Mitsubishi Triton</t>
  </si>
  <si>
    <t>Sepeda Motor Triil</t>
  </si>
  <si>
    <t>Speed Boat Polyethylene</t>
  </si>
  <si>
    <t>Speed Boat+ 40 PK</t>
  </si>
  <si>
    <t>Shibaura TF 745</t>
  </si>
  <si>
    <t>Shibaura TF 516</t>
  </si>
  <si>
    <t>Mesin Apung</t>
  </si>
  <si>
    <t>Tohatsu V 80</t>
  </si>
  <si>
    <t>Tohatsu VC 82 ASE</t>
  </si>
  <si>
    <t>Tohatsu V 52 AS</t>
  </si>
  <si>
    <t>Tohatsu V 20 D25</t>
  </si>
  <si>
    <t>Honda XV 340 (Apung)</t>
  </si>
  <si>
    <t>Wick 250</t>
  </si>
  <si>
    <t>Selang Pemadam 1,5 Inch</t>
  </si>
  <si>
    <t>Nozzle L</t>
  </si>
  <si>
    <t>Nozzle Straight Ukuran 2,5"</t>
  </si>
  <si>
    <t>Nozzle Straight Ukuran 1,5"</t>
  </si>
  <si>
    <t>Nozzle Pistole Grid 2,5"</t>
  </si>
  <si>
    <t xml:space="preserve">Handy Talky </t>
  </si>
  <si>
    <t>RIG</t>
  </si>
  <si>
    <t>SSB</t>
  </si>
  <si>
    <t>Solar Lampu ( Lampu Penerangan )</t>
  </si>
  <si>
    <t>Head lamp</t>
  </si>
  <si>
    <t>Senter Kecil</t>
  </si>
  <si>
    <t>Senter Besar</t>
  </si>
  <si>
    <t>Y Konektor 2,5"x1,5"x1,5"</t>
  </si>
  <si>
    <t>Y Konektor 2,5"x2,5"x1,5"</t>
  </si>
  <si>
    <t>Tenda Posko</t>
  </si>
  <si>
    <t>Tenda Pengungsi</t>
  </si>
  <si>
    <t>Tenda Keluarga</t>
  </si>
  <si>
    <t>Tenda Regu</t>
  </si>
  <si>
    <t>Tenda Cabin</t>
  </si>
  <si>
    <t>Mesin Perahu 18 K</t>
  </si>
  <si>
    <t>Genset 5,5 KUA</t>
  </si>
  <si>
    <t>Chainsaw</t>
  </si>
  <si>
    <t>Water Treatment Portable</t>
  </si>
  <si>
    <t>Water Treatment Portable Mini</t>
  </si>
  <si>
    <t>Mesin Pompa Air</t>
  </si>
  <si>
    <t>Chain Saw Kecil</t>
  </si>
  <si>
    <t>Gepyok/Flapper</t>
  </si>
  <si>
    <t>Golok</t>
  </si>
  <si>
    <t>Angkong</t>
  </si>
  <si>
    <t>Peralatan dapur</t>
  </si>
  <si>
    <t>Sarung Tangan</t>
  </si>
  <si>
    <t>Kaca Mata Kerja</t>
  </si>
  <si>
    <t>Kapak Kombinasi</t>
  </si>
  <si>
    <t>Sekop Kecil</t>
  </si>
  <si>
    <t>Sekop Besar</t>
  </si>
  <si>
    <t>Vell Bed</t>
  </si>
  <si>
    <t>Rompi</t>
  </si>
  <si>
    <t>Sleeping Bag</t>
  </si>
  <si>
    <t>Kacamata (Google)</t>
  </si>
  <si>
    <t>Viar</t>
  </si>
  <si>
    <t>KABUPATEN/KOTA    : TANJUNG JABUNG BARAT</t>
  </si>
  <si>
    <t>PROVINSI                   : JAMBI</t>
  </si>
  <si>
    <t>TAHUN ANGGARAN   : 2022</t>
  </si>
  <si>
    <t>Pelayanan Informasi Rawan Bencana Kabupaten/ Kota</t>
  </si>
  <si>
    <t>Sosialisasi, Komunikasi, Informasi dan Edukasi (KIE) Rawan Bencana Kabupaten/Kota (Per Jenis Bencana)</t>
  </si>
  <si>
    <t>Pelayanan Penyelamatan dan Evakuasi Korban Bencana</t>
  </si>
  <si>
    <t>Respon Cepat Darurat Bencana Kabupaten/Kota</t>
  </si>
  <si>
    <t>Jumlah Orang yang Mendapatkan Sosialisasi, Komunikasi, Informasi dan Edukasi (KIE) Rawan Bencana Kabupaten/Kota (Per Jenis Bencana) Secara Tatap Muka kepada Penduduk yang Tinggal di Daerah Rawan Bencana Sesuai Jenis Ancaman yang Ada di Kawasan Tempat Tinggalnya</t>
  </si>
  <si>
    <t>Terlaksananya pembuatan leaflet dan baliho untuk di pasang didaerah rawan bencana</t>
  </si>
  <si>
    <t>SK Penetapan Status Darurat Bencana dan SKPDB yang Ditetapkan Paling Lama 1x24 Jam berdasarkan Hasil Dokumen Laporan Kaji Cepat</t>
  </si>
  <si>
    <t xml:space="preserve">Meningkatnya penanganan bencana pada kondisi darurat dan tersedianya data hasil identifikasi penanganan tanggap darurat </t>
  </si>
  <si>
    <t>Dokumen</t>
  </si>
  <si>
    <t>-</t>
  </si>
  <si>
    <t>99.88%</t>
  </si>
  <si>
    <t>JAMBI</t>
  </si>
  <si>
    <t>TANJUNG JABUNG BARAT</t>
  </si>
  <si>
    <t>KABUPATEN/KOTA        : TANJUNG JABUNG BARAT</t>
  </si>
  <si>
    <t>PROVINSI                       : JAMBI</t>
  </si>
  <si>
    <t>TAHUN ANGGARAN        : 2022</t>
  </si>
  <si>
    <t xml:space="preserve">KEBAKARAN PEMUKIMAN </t>
  </si>
  <si>
    <t>KEC. BATANG ASAM</t>
  </si>
  <si>
    <t>12.00</t>
  </si>
  <si>
    <t>14.30</t>
  </si>
  <si>
    <t>KEC. TUNGKAL ILIR</t>
  </si>
  <si>
    <t>22.15</t>
  </si>
  <si>
    <t>09.00</t>
  </si>
  <si>
    <t>KEC. TEBING TINGGI</t>
  </si>
  <si>
    <t>12.15</t>
  </si>
  <si>
    <t>20.14</t>
  </si>
  <si>
    <t>05.20</t>
  </si>
  <si>
    <t>KEC. MUARA PAPALIK</t>
  </si>
  <si>
    <t>23.00</t>
  </si>
  <si>
    <t>02.30</t>
  </si>
  <si>
    <t>KEC. KUALA BETARA</t>
  </si>
  <si>
    <t>21.00</t>
  </si>
  <si>
    <t>KEC. SENYERANG</t>
  </si>
  <si>
    <t>04.30</t>
  </si>
  <si>
    <t>KEC. PENGABUAN</t>
  </si>
  <si>
    <t>18.30</t>
  </si>
  <si>
    <t>19.00</t>
  </si>
  <si>
    <t>17.00</t>
  </si>
  <si>
    <t>KEC. BETARA</t>
  </si>
  <si>
    <t>21.30</t>
  </si>
  <si>
    <t>11.00</t>
  </si>
  <si>
    <t>10.15</t>
  </si>
  <si>
    <t>13.40</t>
  </si>
  <si>
    <t>15.00</t>
  </si>
  <si>
    <t>KEC. BRAM ITAM</t>
  </si>
  <si>
    <t>14.45</t>
  </si>
  <si>
    <t>KEC. TUNGKAL  ULU</t>
  </si>
  <si>
    <t>09.04</t>
  </si>
  <si>
    <t>01.10</t>
  </si>
  <si>
    <t>11.50</t>
  </si>
  <si>
    <t>15.10</t>
  </si>
  <si>
    <t>05.00</t>
  </si>
  <si>
    <t>07.50</t>
  </si>
  <si>
    <t>23.10</t>
  </si>
  <si>
    <t>05.30</t>
  </si>
  <si>
    <t>13.10</t>
  </si>
  <si>
    <t>KARHUTLA</t>
  </si>
  <si>
    <t>ANGIN PUTTING BELIUNG</t>
  </si>
  <si>
    <t>ABRASI</t>
  </si>
  <si>
    <t>Kuala Tungkal,     Januari 2023</t>
  </si>
  <si>
    <t>KepalaPelaksana</t>
  </si>
  <si>
    <t>Badan Penanggulangan Bencana</t>
  </si>
  <si>
    <t>Kabupaten Tanjung Jabung Barat</t>
  </si>
  <si>
    <t>Drs. Zulfikri, M.AP</t>
  </si>
  <si>
    <t>NIp.19660528 199103 1 003</t>
  </si>
  <si>
    <t>ABD. RAHMAN</t>
  </si>
  <si>
    <t>1506041204850002</t>
  </si>
  <si>
    <t>ABDULLAH WAHID</t>
  </si>
  <si>
    <t>1506130308810003</t>
  </si>
  <si>
    <t>ABDURRAHMAN</t>
  </si>
  <si>
    <t>1506020509910007</t>
  </si>
  <si>
    <t>ADE SOFYAN</t>
  </si>
  <si>
    <t>1506020303860003</t>
  </si>
  <si>
    <t>ADIL RIYANTO</t>
  </si>
  <si>
    <t>1506022604710002</t>
  </si>
  <si>
    <t>AGUS DEDI SULAIMAN</t>
  </si>
  <si>
    <t>1506021608920009</t>
  </si>
  <si>
    <t>AHMAD BAIHAQI</t>
  </si>
  <si>
    <t>1506020504930002</t>
  </si>
  <si>
    <t>ANGGA PRASETYO</t>
  </si>
  <si>
    <t>1506021807880003</t>
  </si>
  <si>
    <t>ARJUNA</t>
  </si>
  <si>
    <t>1506021408920004</t>
  </si>
  <si>
    <t>BAHRUZI RAHMAN</t>
  </si>
  <si>
    <t>1506032102950001</t>
  </si>
  <si>
    <t>DODI KURNIADI</t>
  </si>
  <si>
    <t>1506020304740009</t>
  </si>
  <si>
    <t>DONI ARDILA</t>
  </si>
  <si>
    <t>1506020501960005</t>
  </si>
  <si>
    <t>DWI HERMAN</t>
  </si>
  <si>
    <t>1506022206620001</t>
  </si>
  <si>
    <t>ERREN TWIN SANTOSO</t>
  </si>
  <si>
    <t>1506021908920002</t>
  </si>
  <si>
    <t>FAISAL ADITYA PUTRA</t>
  </si>
  <si>
    <t>1506020112850006</t>
  </si>
  <si>
    <t>FUJA ANUGRAH</t>
  </si>
  <si>
    <t>1506021103940002</t>
  </si>
  <si>
    <t>HALILURRAHMAN</t>
  </si>
  <si>
    <t>1506021605840004</t>
  </si>
  <si>
    <t>HER IYANTO</t>
  </si>
  <si>
    <t>1506020109890005</t>
  </si>
  <si>
    <t>HARYANTO. S HUT</t>
  </si>
  <si>
    <t>1506022812780003</t>
  </si>
  <si>
    <t>HERMAN,S.IP</t>
  </si>
  <si>
    <t>1506022503850002</t>
  </si>
  <si>
    <t>HUSNUL YAQIN</t>
  </si>
  <si>
    <t>1506022306800003</t>
  </si>
  <si>
    <t>IKA WULANDARI</t>
  </si>
  <si>
    <t>1506026507860004</t>
  </si>
  <si>
    <t>M. FADLI</t>
  </si>
  <si>
    <t>1506021710780002</t>
  </si>
  <si>
    <t>M. FAHRIZAL GUNAWAN</t>
  </si>
  <si>
    <t>1506021207940006</t>
  </si>
  <si>
    <t>M. HAFIS ANSHORI</t>
  </si>
  <si>
    <t>1506022907870003</t>
  </si>
  <si>
    <t>M. HERYU</t>
  </si>
  <si>
    <t>1506020909890007</t>
  </si>
  <si>
    <t>M. ZULKIFLI</t>
  </si>
  <si>
    <t>1506021807970001</t>
  </si>
  <si>
    <t>MARHAT</t>
  </si>
  <si>
    <t>1506020101880018</t>
  </si>
  <si>
    <t>MUKHRIJAN THOIB</t>
  </si>
  <si>
    <t>1506022312890001</t>
  </si>
  <si>
    <t>RAHMAT HIDAYATTULLAH</t>
  </si>
  <si>
    <t>1506021705970006</t>
  </si>
  <si>
    <t>RANGGI INDRA KUSUMA</t>
  </si>
  <si>
    <t>1506021504880008</t>
  </si>
  <si>
    <t>RISYAN AHADI</t>
  </si>
  <si>
    <t>1506020611880001</t>
  </si>
  <si>
    <t>SUPRIYADI</t>
  </si>
  <si>
    <t>1506021706750001</t>
  </si>
  <si>
    <t>SUTIK</t>
  </si>
  <si>
    <t>1506020604790005</t>
  </si>
  <si>
    <t>SYAFAWI</t>
  </si>
  <si>
    <t>1506022303840007</t>
  </si>
  <si>
    <t>HERU SETIAWAN</t>
  </si>
  <si>
    <t>1571083006950021</t>
  </si>
  <si>
    <t>WASIS EKO SAPUTRA</t>
  </si>
  <si>
    <t>1506022505630003</t>
  </si>
  <si>
    <t>MUKHLASIN, S.Kom.I</t>
  </si>
  <si>
    <t>1506020401910001</t>
  </si>
  <si>
    <t>ARFHIO AEFRINUR</t>
  </si>
  <si>
    <t>1506022903890002</t>
  </si>
  <si>
    <t>JUMRI</t>
  </si>
  <si>
    <t>1506111504910001</t>
  </si>
  <si>
    <t>WILLIAN RIDHO P HARAHAP</t>
  </si>
  <si>
    <t>1506021111980005</t>
  </si>
  <si>
    <t>ARYA EKA NATRA</t>
  </si>
  <si>
    <t>1506020607880004</t>
  </si>
  <si>
    <t>M. RIZKI HAMDIYANSYAH</t>
  </si>
  <si>
    <t>1506021302000001</t>
  </si>
  <si>
    <t>ANDIKA JAYA PUTRA</t>
  </si>
  <si>
    <t>1571080910970021</t>
  </si>
  <si>
    <t>MUHAMMAD RIZKI</t>
  </si>
  <si>
    <t>1506023103010004</t>
  </si>
  <si>
    <t>M. HIDAYAT</t>
  </si>
  <si>
    <t>1506022412970004</t>
  </si>
  <si>
    <t>SUPRAYITNO</t>
  </si>
  <si>
    <t>1506020503740004</t>
  </si>
  <si>
    <t>TAUFIQ RAHMAN</t>
  </si>
  <si>
    <t>1506022005880003</t>
  </si>
  <si>
    <t>MUHAMMAD HATTA</t>
  </si>
  <si>
    <t>1506021708960008</t>
  </si>
  <si>
    <t>DIMAS  ANUGRAH TRIVERGUS</t>
  </si>
  <si>
    <t>1506021208040005</t>
  </si>
  <si>
    <t>V</t>
  </si>
  <si>
    <r>
      <rPr>
        <sz val="8"/>
        <rFont val="Bookman Old Style"/>
        <family val="1"/>
      </rPr>
      <t>DIKELUARKAN
&lt;24JAM</t>
    </r>
  </si>
  <si>
    <t>TAHUN ANGGARAN         2022</t>
  </si>
  <si>
    <t>KEJADIAN BENCANA     : SELURUH KEJADIAN BENCANA</t>
  </si>
  <si>
    <t>PROVINSI                      : JAMBI</t>
  </si>
  <si>
    <t>TAHUN ANGGARAN       : 2022</t>
  </si>
  <si>
    <t>PROGRAM/KEGIATAN DAN ANGGARAN TAHUN 2022</t>
  </si>
  <si>
    <t>BADAN PENANGGULANGAN BENCANA DAERAH</t>
  </si>
  <si>
    <t>KABUPATEN TANJUNG JABUNG BARAT</t>
  </si>
  <si>
    <t>No</t>
  </si>
  <si>
    <t xml:space="preserve">Program </t>
  </si>
  <si>
    <t>Kegiatan</t>
  </si>
  <si>
    <t>Indikator Kinerja</t>
  </si>
  <si>
    <t>Anggaran</t>
  </si>
  <si>
    <t>Perkembangan Pelaksanaan</t>
  </si>
  <si>
    <t>Realisasi Fisik</t>
  </si>
  <si>
    <t>Daya serap Keuangan</t>
  </si>
  <si>
    <t>Sisa Angaran</t>
  </si>
  <si>
    <t>Rea (%)</t>
  </si>
  <si>
    <t>Dev (%)</t>
  </si>
  <si>
    <t>(Rp)</t>
  </si>
  <si>
    <t>(%)</t>
  </si>
  <si>
    <t>8=(6-7)</t>
  </si>
  <si>
    <t>11=(5-9)</t>
  </si>
  <si>
    <t>01.</t>
  </si>
  <si>
    <t>Program Pelayanan Administrai Perkantoran</t>
  </si>
  <si>
    <t>Persentase Peningkatan Pelayanan Administrasi Perkantoran</t>
  </si>
  <si>
    <t>06.1</t>
  </si>
  <si>
    <t>Penyedian jasa surat menyurat</t>
  </si>
  <si>
    <t>Tersedianya materai dan benda pos lainnya</t>
  </si>
  <si>
    <t>06.2</t>
  </si>
  <si>
    <t>Penyediaan jasa komunikasi, sumber daya air dan listrik.</t>
  </si>
  <si>
    <t>Tersedianya jasa komunikasi, sumber daya air dan listrik</t>
  </si>
  <si>
    <t>02.2</t>
  </si>
  <si>
    <t>Penyediaan Administrasi Pelaksana tugas ASN</t>
  </si>
  <si>
    <t>Tersedianya jasa administrasi keuangan</t>
  </si>
  <si>
    <t>08.4</t>
  </si>
  <si>
    <t>Penyedia Jasa Pelayanan Umum Kantor</t>
  </si>
  <si>
    <t>Tersedianya jasa kebersihan kantor</t>
  </si>
  <si>
    <t>06.4</t>
  </si>
  <si>
    <t>Penyediaan Bahan Logistik Kantor</t>
  </si>
  <si>
    <t>Tersedianya makan minum rapat kantor</t>
  </si>
  <si>
    <t>06.5</t>
  </si>
  <si>
    <t>Penyediaan barang cetakan dan penggandaan.</t>
  </si>
  <si>
    <t>Tersedianya barang cetak dan penggandaan</t>
  </si>
  <si>
    <t>09.2</t>
  </si>
  <si>
    <t>Penyediaan Jasa Pemeliharaan, biaya pemeliharaan, pajak dan perizinan kendaraan Dinas Operasional Lapangan</t>
  </si>
  <si>
    <t>Tersedianya biaya operasional kendaraan Dinas lapangan</t>
  </si>
  <si>
    <t>01.1</t>
  </si>
  <si>
    <t>Penyusunan Dokumen Perencanaan Perangkat Daerah</t>
  </si>
  <si>
    <t>Jumlah Dokumen Perencanaan Perangkat Daerah</t>
  </si>
  <si>
    <t>05.2</t>
  </si>
  <si>
    <t>Pengadaan Pakaian Dinas beserta atribut kelengkapannya</t>
  </si>
  <si>
    <t>Jumlah Paket Pakaian Dinas Beserta Atribut Kelengkapannya</t>
  </si>
  <si>
    <t>Penyediaan Peralatan dan perlengkapan kantor</t>
  </si>
  <si>
    <t>Jumlah Paket Peralatan dan Perlengkapan Kantor yang disediakan</t>
  </si>
  <si>
    <t>02.1</t>
  </si>
  <si>
    <t>Penyediaan Gaji dan tunjangan ASN</t>
  </si>
  <si>
    <t>Junlah Orang yang menerima Gaji dan Tunjangan ASN</t>
  </si>
  <si>
    <t>06.9</t>
  </si>
  <si>
    <t>Penyelenggaraan Rapat Koordinasi dan Konsultasi SKPD</t>
  </si>
  <si>
    <t>Jumlah Laporan Penyelenggaraan Rpat Koordinasi dan Konsulasti SKPD</t>
  </si>
  <si>
    <t>07.02</t>
  </si>
  <si>
    <t xml:space="preserve">Pengadaan Kendaraan Dinas Operasional atau Lapangan </t>
  </si>
  <si>
    <t>Jumlah Unit Kendaraan Dinas Operasional atau Lapangan yang disediakan</t>
  </si>
  <si>
    <t>07.06</t>
  </si>
  <si>
    <t>Pengadaan Peralatan dan Mesin Lainnya</t>
  </si>
  <si>
    <t>Jumlah Unit Peralatan dan Mesin Lainnya yang Disediakan</t>
  </si>
  <si>
    <t>09.1</t>
  </si>
  <si>
    <t>Penyediaan Jasa Pemeliharaan, Biaya Pemeliharaan dan Pajak Kendaraan Perrorangan Dinas atau Kendaraan Dinas Jabatan</t>
  </si>
  <si>
    <t>Jumlah Kendaraan Perorangan Dinas atau Kendaraan Dinas Jabatan yang dipelihara dan dibayarkan pajaknya</t>
  </si>
  <si>
    <t>Program Pencegahan Dini dan Penanggulangan Korban Alam</t>
  </si>
  <si>
    <t>Persentase Upaya Pencegahan, Pengurangan Resiko Bencana dan Layanan Penaggulangan Bencana</t>
  </si>
  <si>
    <t>06</t>
  </si>
  <si>
    <t>Sosialisasi, Komunikasi, Informasi dan Edukasi(KIE) Rawan Bencana Kabupaten/ Kota( Per jenis Bencana )</t>
  </si>
  <si>
    <t>Persentase Penduduk yang memperoleh layanan pencegahan dan kesiapsiagaan</t>
  </si>
  <si>
    <t>Respon Cepat Darurat Bencana Kabupaten/ Kota</t>
  </si>
  <si>
    <t>Persentase Penduduk yang memperoleh layanan penyelamatan dan evakuasi</t>
  </si>
  <si>
    <t>Jumlah Total 17 Kegiatan</t>
  </si>
  <si>
    <t>Kuala Tungkal,      Januari  2023</t>
  </si>
  <si>
    <t>Kepala Pelaksana</t>
  </si>
  <si>
    <t>NIP.19660528 199103 1 003</t>
  </si>
  <si>
    <t>Lampiran Surat</t>
  </si>
  <si>
    <t>Nomor  :  100/175TAPEM/2023</t>
  </si>
  <si>
    <t xml:space="preserve">Perihal  :  Permintaan Data Laporan SPM </t>
  </si>
  <si>
    <t>Tahun 2022</t>
  </si>
  <si>
    <t>Nama Organisasi Perangkat Daerah</t>
  </si>
  <si>
    <t>:  Badan Penanggulangan Bencana Kabupaten Tanjung Jabung Barat</t>
  </si>
  <si>
    <t xml:space="preserve">Jenis Pelayanan Dasar </t>
  </si>
  <si>
    <t>1. Berdasarkan Peraturan Pemerintah Republik Indonesia Nomor 2 Tahun 2018 tentang Standar Pelayanan Minimal</t>
  </si>
  <si>
    <t>2. Peraturan Menteri Dalam Negeri Nomor 6 Tahun 2007 tentang Petunjuk Teknis Penyusunan dan Penerapan</t>
  </si>
  <si>
    <t xml:space="preserve">    Standar Pelayanan Minimal;</t>
  </si>
  <si>
    <t xml:space="preserve">3. Peraturan Menteri Dalam Negeri Republik Indonesia Nomor 79 Tahun 2007 tentang Pedoman Penyusunan </t>
  </si>
  <si>
    <t xml:space="preserve">    Pencapaian Standar Pelayanan Minimal;</t>
  </si>
  <si>
    <t>4. Peraturan Menteri Dalam Negeri Nomor 69 Tahun 2012 tentang Perubahan atas Peraturan Menteri Dalam Negeri</t>
  </si>
  <si>
    <t xml:space="preserve">    Nomor 62 Tahun 2008 tentang Standar Pelayanan Minimal Bidang Pemerintahan Dalam Negeri di Kabupaten/Kota</t>
  </si>
  <si>
    <t>5. Peraturan Menteri Dalam Negeri Republik Indonesia Nomor 101 Tahun 2018, tentang penerapan standar pelayanan</t>
  </si>
  <si>
    <t xml:space="preserve">    Minimal Sub-Urusan Bencana Daerah Kabupaten/ Kota</t>
  </si>
  <si>
    <t>6. Peraturan Kepala BNPB Nomor 8 Tahun 2011 tentang Standarisasi Data Kebencanaan;</t>
  </si>
  <si>
    <t>7. Peraturan Kepala BNPB Nomor 14 Tahun 2011 tentang Pedoman Pedoman Pengkajian Kebutuhan Pasca Bencana</t>
  </si>
  <si>
    <t xml:space="preserve">     Kabupaten ( JITUPASNA )</t>
  </si>
  <si>
    <t xml:space="preserve">8. Peraturan Daerah Kabupaten Tanjung Jabung Barat  Nomor 6 Tahun 2016 tentang Pembentukan dan Susunan </t>
  </si>
  <si>
    <t xml:space="preserve">    Perangkat Daerah ( Bab.VI Ketentuan Peralihan Pasal 13 ayat 2 Nomenklatur Badan Penanggulangan Bencana dan </t>
  </si>
  <si>
    <t xml:space="preserve">    Kebakaran dalam Peraturan Daerah Kabupaten Tanjung Jabung Barat Nomor 8 Tahun 2012 tentang Organisasi</t>
  </si>
  <si>
    <t xml:space="preserve">    dan Tata Kerja Badan Penanggulangan Bencana dan Kebakaran Diubah menjadi Badan Penanggulangan Bencana</t>
  </si>
  <si>
    <t xml:space="preserve">    Kabupaten Tanjung Jabung Barat</t>
  </si>
  <si>
    <r>
      <t>Adapun Tugas serta Fungsi Badan Penanggulangan Bencana Kabupaten Tanjung Jabung Barat adlah sebaga</t>
    </r>
    <r>
      <rPr>
        <b/>
        <i/>
        <sz val="12"/>
        <color theme="1"/>
        <rFont val="Calibri"/>
        <family val="2"/>
        <scheme val="minor"/>
      </rPr>
      <t>i berikut</t>
    </r>
    <r>
      <rPr>
        <sz val="12"/>
        <color theme="1"/>
        <rFont val="Calibri"/>
        <family val="2"/>
        <scheme val="minor"/>
      </rPr>
      <t xml:space="preserve"> :</t>
    </r>
  </si>
  <si>
    <t xml:space="preserve">a. Perumusan dan penetapan kebijakan penanggulangan bencana serta penanganan pengungsi dengan bertindak  </t>
  </si>
  <si>
    <t xml:space="preserve">    Cepat , tepat, efektif dan efesien serta</t>
  </si>
  <si>
    <t>b. pengkoordinasian pelaksana kegiatan penanggulangan bencana secara terencana, terpadu dan menyeluruh</t>
  </si>
  <si>
    <t>Target Capaian SPM 2022</t>
  </si>
  <si>
    <t>Jenis Pelayanan Dasar</t>
  </si>
  <si>
    <t>Indikator Pencapaian</t>
  </si>
  <si>
    <t>Sasaran (Jumlah)</t>
  </si>
  <si>
    <t>Target (Persentase)</t>
  </si>
  <si>
    <t xml:space="preserve">Tahun Pencapaian </t>
  </si>
  <si>
    <t>Pembiayaan (Rp)</t>
  </si>
  <si>
    <t>Urusan Pemerintahan Bidang Ketenteraman dan Ketertiban Umum Serta Perlindungan Masyarakat</t>
  </si>
  <si>
    <t>Persentase penduduk didaerah rawan bencana yang memperoleh layanan informasi rawan bencana</t>
  </si>
  <si>
    <t>Sosialisasi, Komunikasi, Informasi dan Edukasi (KIE) Rawan Bencana Kabupaten / Kota (PerJenis Bencana )</t>
  </si>
  <si>
    <t>Persentase penduduk yang memperoleh layanan pencegahan dan kesiapsiagaan terhadap bencana</t>
  </si>
  <si>
    <t>Masyarakat /Desa  ( desa rawan bencana)</t>
  </si>
  <si>
    <t>3.</t>
  </si>
  <si>
    <t>Persentase penduduk yang memperoleh layanan penyelamatan dan evakuasi korban bencana</t>
  </si>
  <si>
    <t>Jumlah Kejadain bencana dan dokumen (Pusdatin)</t>
  </si>
  <si>
    <t>Jumlah Target capaian SPM Bencana</t>
  </si>
  <si>
    <t>Realisasi Pencapaian SPM</t>
  </si>
  <si>
    <t>Capaian (Persentase)</t>
  </si>
  <si>
    <t>Realisasi Pembiayaan (Rp)</t>
  </si>
  <si>
    <t>Pelayanan Pencegahan dan Kesiapsiagaan Terhadap Bencana</t>
  </si>
  <si>
    <t>Jumlah Target Realisasi Capaian SPM Bencana</t>
  </si>
  <si>
    <t>4.</t>
  </si>
  <si>
    <t>Alokasi Anggaran</t>
  </si>
  <si>
    <t>Sumber Dana</t>
  </si>
  <si>
    <t>Realisasi</t>
  </si>
  <si>
    <t>Persentase Capaian</t>
  </si>
  <si>
    <t>( Rp )</t>
  </si>
  <si>
    <t>APDN</t>
  </si>
  <si>
    <t>Program Penunjang Urusan Pemerintahan Daerah Kabupaten/Kota.</t>
  </si>
  <si>
    <t>Dana Transfer Umum- Dana Alokasi Umum</t>
  </si>
  <si>
    <t>Program Penanggulangan Bencana</t>
  </si>
  <si>
    <t>Total</t>
  </si>
  <si>
    <t>5.</t>
  </si>
  <si>
    <t>Dukungan Personil</t>
  </si>
  <si>
    <t>Jumlah ASN</t>
  </si>
  <si>
    <t>1)</t>
  </si>
  <si>
    <t>PNS            :   23  Orang</t>
  </si>
  <si>
    <t>2)</t>
  </si>
  <si>
    <t>PTT             :   73  Orang</t>
  </si>
  <si>
    <t>Jumlah Pejabat   :   10  Orang</t>
  </si>
  <si>
    <t>6.</t>
  </si>
  <si>
    <t>Hambatan/ Kendala dalam pelaksanaan SPM :</t>
  </si>
  <si>
    <t>1. Hambatan/ Kendala :</t>
  </si>
  <si>
    <t>Potensi bencana yang masih sulit diantisipasi / dipredidiksi</t>
  </si>
  <si>
    <t>Akuntabilitas Kinerja SKPD tidak bisa terakomodir untuk semua kegiatan operasional kantor.</t>
  </si>
  <si>
    <t>Adanya penggeseran dan pemangkasan anggaran di sebagian kegiatan-kegiatan yang mau dilaksanakan (Dikarenakan Refocusing Anggaran dalam Keadaan Pandemik Covid-19 ).</t>
  </si>
  <si>
    <t xml:space="preserve">Bahwa dampak pandemik Corona Virus Disease (Covid-19) telah memperlambat ekonomi dunia secara massif dan signifikan, termasuk terhadap perekonomian indonesia, untuk itu pemerintah telah dan terus melakukan langkah-langkah cepat untuk mengantisipasi beberapa dampak ini. </t>
  </si>
  <si>
    <t>2. Permasalahan :</t>
  </si>
  <si>
    <r>
      <t xml:space="preserve">Membutuhkan waktu cukup lama untuk sampai ke lokasi bencana, untuk wilayah diluar Kecamatan Tungkal Ilir </t>
    </r>
    <r>
      <rPr>
        <i/>
        <sz val="11"/>
        <color theme="1"/>
        <rFont val="Calibri"/>
        <family val="2"/>
        <scheme val="minor"/>
      </rPr>
      <t>( Respon Time )</t>
    </r>
  </si>
  <si>
    <t>Lambatnya informasi pengaduan kejadian bencana dari masyarakat yang diterima bagian layanan BPBD</t>
  </si>
  <si>
    <t>Tidak mudahnya akses menuju lokasi kejadian bencana kebakaran hutan dan lahan</t>
  </si>
  <si>
    <t>Kurangnya sumber-sumber air digunakan untuk pemadaman</t>
  </si>
  <si>
    <t>Menjadi kebiasaan masyarakat membersihkan lahan dengan cara membakar</t>
  </si>
  <si>
    <t>Kurangnya frekuensi interaksi dan koordinasi antara BPBD dengan kelompok masyarakat desa tangguh bencana</t>
  </si>
  <si>
    <t>7.</t>
  </si>
  <si>
    <t>Belum lengkapnya sarana dan prasarana untuk pelayanan kesiapsiagaan bencana</t>
  </si>
  <si>
    <t>8.</t>
  </si>
  <si>
    <t>Belum cukup sarana air "motor boat" untuk penanggulangan bencana banjir.</t>
  </si>
  <si>
    <r>
      <t>1.</t>
    </r>
    <r>
      <rPr>
        <b/>
        <sz val="7"/>
        <color theme="1"/>
        <rFont val="Calibri"/>
        <family val="2"/>
        <scheme val="minor"/>
      </rPr>
      <t xml:space="preserve">      </t>
    </r>
    <r>
      <rPr>
        <b/>
        <sz val="12"/>
        <color theme="1"/>
        <rFont val="Calibri"/>
        <family val="2"/>
        <scheme val="minor"/>
      </rPr>
      <t>PROGRAM PENUNJANG URUSAN PEMERINTAH DAERAH KABUPATEN/ KOTA</t>
    </r>
  </si>
  <si>
    <r>
      <t>1)</t>
    </r>
    <r>
      <rPr>
        <sz val="7"/>
        <color theme="1"/>
        <rFont val="Calibri"/>
        <family val="2"/>
        <scheme val="minor"/>
      </rPr>
      <t xml:space="preserve">        </t>
    </r>
    <r>
      <rPr>
        <sz val="12"/>
        <color theme="1"/>
        <rFont val="Calibri"/>
        <family val="2"/>
        <scheme val="minor"/>
      </rPr>
      <t>Penyedian jasa surat menyurat</t>
    </r>
  </si>
  <si>
    <t>2)     Penyediaan jasa komunikasi, sumber daya air dan listrik.</t>
  </si>
  <si>
    <t>3)     Penyediaan Administrasi Pelaksana tugas ASN</t>
  </si>
  <si>
    <t>4)     Penyediaan Jasa Pelayanan Umum Kantor</t>
  </si>
  <si>
    <r>
      <t>5)</t>
    </r>
    <r>
      <rPr>
        <sz val="7"/>
        <color theme="1"/>
        <rFont val="Calibri"/>
        <family val="2"/>
        <scheme val="minor"/>
      </rPr>
      <t xml:space="preserve">         </t>
    </r>
    <r>
      <rPr>
        <sz val="12"/>
        <color theme="1"/>
        <rFont val="Calibri"/>
        <family val="2"/>
        <scheme val="minor"/>
      </rPr>
      <t>Penyediaan Bahan Logistik Kantor</t>
    </r>
  </si>
  <si>
    <t>6)     Penyediaan barang cetakan dan penggandaan.</t>
  </si>
  <si>
    <t>7)     Penyediaan Jasa Pemeliharaan, biaya pemeliharaan, pajak dan perizinan kendaraan Dinas Operasional Lapangan</t>
  </si>
  <si>
    <t>8)     Penyusunan Dokumen Perencanaan Perangkat Daerah</t>
  </si>
  <si>
    <t>9)     Pengadaan Pakaian Dinas beserta atribut kelengkapannya</t>
  </si>
  <si>
    <t>10)   Penyediaan Peralatan dan perlengkapan kantor</t>
  </si>
  <si>
    <t>11)   Penyediaan Gaji dan tunjangan ASN</t>
  </si>
  <si>
    <t>12)    Penyelenggaraan Rapat Koordinasi dan Konsultasi SKPD</t>
  </si>
  <si>
    <t xml:space="preserve">13)    Pengadaan Kendaraan Dinas Operasional atau Lapangan </t>
  </si>
  <si>
    <t>14)    Pengadaan Peralatan dan Mesin Lainnya</t>
  </si>
  <si>
    <t xml:space="preserve">15)    Penyediaan Jasa Pemeliharaan, Biaya Pemeliharaan dan Pajak Kendaraan Perrorangan Dinas atau Kendaraan Dinas </t>
  </si>
  <si>
    <t xml:space="preserve">          Jabatan</t>
  </si>
  <si>
    <r>
      <t>2.</t>
    </r>
    <r>
      <rPr>
        <sz val="7"/>
        <color theme="1"/>
        <rFont val="Calibri"/>
        <family val="2"/>
        <scheme val="minor"/>
      </rPr>
      <t xml:space="preserve">      </t>
    </r>
    <r>
      <rPr>
        <sz val="10"/>
        <color rgb="FF000000"/>
        <rFont val="Times New Roman"/>
        <family val="1"/>
      </rPr>
      <t>PROGRAM PENANGGULANGAN BENCANA</t>
    </r>
  </si>
  <si>
    <t>16)    Sosialisasi, Komunikasi, Informasi dan Edukasi(KIE) Rawan Bencana Kabupaten/ Kota( Per jenis Bencana )</t>
  </si>
  <si>
    <t>17)    Respon Cepat Darurat Bencana Kabupaten/ Kota</t>
  </si>
  <si>
    <t>Kabupaten tanjung Jabung Barat</t>
  </si>
  <si>
    <t>( 53 kejadian )</t>
  </si>
  <si>
    <t>3055 Jiwa</t>
  </si>
  <si>
    <t>( 4 desa )</t>
  </si>
  <si>
    <t>120 Orang</t>
  </si>
  <si>
    <t xml:space="preserve">                       Kabupaten tanjung Jabung Barat</t>
  </si>
  <si>
    <t xml:space="preserve">                         Badan Penanggulangan Bencana</t>
  </si>
  <si>
    <t xml:space="preserve">                          Kepala Pelaksana</t>
  </si>
  <si>
    <t xml:space="preserve">                                    Kuala Tungkal,          Januari 2023</t>
  </si>
  <si>
    <r>
      <t xml:space="preserve">                                                                                         </t>
    </r>
    <r>
      <rPr>
        <u/>
        <sz val="11"/>
        <color theme="1"/>
        <rFont val="Calibri"/>
        <family val="2"/>
        <scheme val="minor"/>
      </rPr>
      <t>Drs.ZULFIKRI.M.AP</t>
    </r>
  </si>
  <si>
    <t xml:space="preserve">                                                                                    NIP.19660528 199103 1 003</t>
  </si>
  <si>
    <t xml:space="preserve">BADAN PENANGGULANGAN BENCANA KABUPATEN TANJUNG JABUNG BARAT </t>
  </si>
  <si>
    <t>SPM BIDANG TRANTIBUMLINMAS TAHUN 2022</t>
  </si>
  <si>
    <t>V.</t>
  </si>
  <si>
    <t>Target dan Indikator Pencapaian SPM Bidang Trantibumlinmas</t>
  </si>
  <si>
    <t>b.</t>
  </si>
  <si>
    <t>Kabupaten/ Kota</t>
  </si>
  <si>
    <t>Jenis</t>
  </si>
  <si>
    <t>Pelayanan</t>
  </si>
  <si>
    <t>Penerimaan Layanan Dasar</t>
  </si>
  <si>
    <t>Muti Minimal Layanan Dasar</t>
  </si>
  <si>
    <t>Dasar</t>
  </si>
  <si>
    <t>Indikator</t>
  </si>
  <si>
    <t>Batas Waktu</t>
  </si>
  <si>
    <t>Keterangan</t>
  </si>
  <si>
    <t>Jumlah Warga Negara yang memperoleh layanan informasi rawan bencana</t>
  </si>
  <si>
    <t>Januari S.D.</t>
  </si>
  <si>
    <t>Desa Tangguh APBD Tahun 2022</t>
  </si>
  <si>
    <t>Desember</t>
  </si>
  <si>
    <t>Pelayanan Pencegahan dan Kesiapsiagaan terhadap Bencana</t>
  </si>
  <si>
    <t>Jumlah Warga Negara yang memperoleh layanan Pencegahan dan Kesiapsiagaan terhadap Bencana</t>
  </si>
  <si>
    <t>Jumlah  30 Orang</t>
  </si>
  <si>
    <t xml:space="preserve">Sosialisasi </t>
  </si>
  <si>
    <t>( 1  Desa )</t>
  </si>
  <si>
    <t>Masyarakat Desa</t>
  </si>
  <si>
    <t>Jumlah 50 Orang</t>
  </si>
  <si>
    <t>Tim Pembina dan</t>
  </si>
  <si>
    <t>( 2 Tim )</t>
  </si>
  <si>
    <t>Tim Koordinasi</t>
  </si>
  <si>
    <t>10 Orang</t>
  </si>
  <si>
    <t>Dapur Umum dan</t>
  </si>
  <si>
    <t>( Posko Karhutla )</t>
  </si>
  <si>
    <t>Posko Karhutla</t>
  </si>
  <si>
    <t>Pencegahan</t>
  </si>
  <si>
    <t>selama 90 hari</t>
  </si>
  <si>
    <t>Tiga Regu</t>
  </si>
  <si>
    <t>Jumlah Warga Negara yang memperoleh layanan penyelamatan dan evakuasi korban</t>
  </si>
  <si>
    <t>Jumlah 3341 Jiwa</t>
  </si>
  <si>
    <t>Kejadian Bencana</t>
  </si>
  <si>
    <t>( 53  kejadian )</t>
  </si>
  <si>
    <t>yang terjadi di</t>
  </si>
  <si>
    <t>Desa/Kel</t>
  </si>
  <si>
    <t>Jumlah 11 Dokumen</t>
  </si>
  <si>
    <t>Dokumen Pusdatin</t>
  </si>
  <si>
    <t>Kuala Tungkal,      Januari 2023</t>
  </si>
  <si>
    <t>Drs.ZULFIKRI.M.AP</t>
  </si>
  <si>
    <t>Jumlah 120 Orang</t>
  </si>
  <si>
    <t>( 4 Desa )</t>
  </si>
  <si>
    <t>PROVINSI                       : JAMBI
KABUPATEN/KOTA        : TANJUNG JABUNG BARAT</t>
  </si>
  <si>
    <t>PROVINSI                         : JAMBI
KABUPATEN/KOTA        : TANJUNG JABUNG BARAT</t>
  </si>
  <si>
    <t>TAHUN ANGGARAN        :2022</t>
  </si>
  <si>
    <t>Persentase Ketersediaan Informasi Rawan Bencana Kabupaten</t>
  </si>
  <si>
    <t>Persentase Pelayanan Pencegahan dan Kesiapsiagaan Terhadap Bencana</t>
  </si>
  <si>
    <t>KEJADIAN BENCANA     : KEBAKARAN PEMUKIMAN DAN ANGIN PUTTING BELIUNG</t>
  </si>
  <si>
    <t>LOKASI                          : SEMUA KECAMATAN  SEMUA KELURAHAN</t>
  </si>
  <si>
    <t xml:space="preserve">1.  Sakinah                           </t>
  </si>
  <si>
    <t>1 Taupik</t>
  </si>
  <si>
    <t>Tidak</t>
  </si>
  <si>
    <t>TAHUN ANGGARAN    : 2022</t>
  </si>
  <si>
    <t>NIHIL</t>
  </si>
  <si>
    <t>PROVINSI                   : JAMBI
KABUPATEN/KOTA    : TANJUNG JABUNG BARAT</t>
  </si>
  <si>
    <t>PROVINSI                  : JAMBI</t>
  </si>
  <si>
    <t>]</t>
  </si>
  <si>
    <t>KABUPATEN/KOTA   : TANJUNG JABUNG BARAT</t>
  </si>
  <si>
    <t>PROVINSI               : JAMBI</t>
  </si>
  <si>
    <t>KABUPATEN/KOTA: TANJUNG JABUNG BARAT</t>
  </si>
  <si>
    <t>TAHUN ANGGARAN: 2022</t>
  </si>
  <si>
    <t>PROVINSI JAMBI</t>
  </si>
  <si>
    <t>KABUPATEN/KOTA TANJUNG JABUNG BARAT</t>
  </si>
  <si>
    <t>TAHUN ANGGARAN 2022</t>
  </si>
  <si>
    <t>Meningkatnya Pelayanan dan Penyelamatan Evakuasi Korban Bencana pada Kondisi Darurat</t>
  </si>
  <si>
    <t>Meningkatnya barang kebutuhan logistik korban bencana yang diserahkan, Jumlah korban terdampak bencana</t>
  </si>
  <si>
    <t>LOKASI                          : SELURUH KECAMATAN DALAM KAB. TANJAB BARAT</t>
  </si>
  <si>
    <t>MUSHONNEF</t>
  </si>
  <si>
    <t>1506041506720005</t>
  </si>
  <si>
    <t>1506042805090002</t>
  </si>
  <si>
    <t>MUNTIALO</t>
  </si>
  <si>
    <t>BETARA</t>
  </si>
  <si>
    <t>M.SARBINI</t>
  </si>
  <si>
    <t>SARBINI</t>
  </si>
  <si>
    <t>1506041005620002</t>
  </si>
  <si>
    <t>1506042605090007</t>
  </si>
  <si>
    <t>SITI FARIDAH</t>
  </si>
  <si>
    <t>1506048508740001</t>
  </si>
  <si>
    <t>P</t>
  </si>
  <si>
    <t>ZULKARNAEN</t>
  </si>
  <si>
    <t>1506041803790002</t>
  </si>
  <si>
    <t>1506042605090017</t>
  </si>
  <si>
    <t>MUHAMMAD HANAFI</t>
  </si>
  <si>
    <t>1506040802810003</t>
  </si>
  <si>
    <t>1506040401110068</t>
  </si>
  <si>
    <t>BAMBANG BUDIONO</t>
  </si>
  <si>
    <t>1506041406540001</t>
  </si>
  <si>
    <t>1506042605090014</t>
  </si>
  <si>
    <t>MA'RUF</t>
  </si>
  <si>
    <t>1506043012680001</t>
  </si>
  <si>
    <t>MUHAMMAD ILHAM</t>
  </si>
  <si>
    <t>150604061080002</t>
  </si>
  <si>
    <t>1506042312110008</t>
  </si>
  <si>
    <t>SYAMSUL</t>
  </si>
  <si>
    <t>1506032409910001</t>
  </si>
  <si>
    <t>1506042401180004</t>
  </si>
  <si>
    <t>MUHAMMAD NASIR</t>
  </si>
  <si>
    <t>1506040507850004</t>
  </si>
  <si>
    <t>1506040604110012</t>
  </si>
  <si>
    <r>
      <rPr>
        <sz val="7"/>
        <rFont val="Bookman Old Style"/>
        <family val="1"/>
      </rPr>
      <t>NO
.</t>
    </r>
  </si>
  <si>
    <t>KEBAKARAN</t>
  </si>
  <si>
    <t>ANTO HASIBUAN</t>
  </si>
  <si>
    <t>1221071112810000</t>
  </si>
  <si>
    <t>BUDIANTO</t>
  </si>
  <si>
    <t>1506040602870002</t>
  </si>
  <si>
    <t>ISMAIL</t>
  </si>
  <si>
    <t>1506111608870001</t>
  </si>
  <si>
    <t>MULYADI</t>
  </si>
  <si>
    <t>1506042605800002</t>
  </si>
  <si>
    <t>AMIN TOHERI</t>
  </si>
  <si>
    <t>1506040105570001</t>
  </si>
  <si>
    <t>RIZAL</t>
  </si>
  <si>
    <t>1506041206720002</t>
  </si>
  <si>
    <t>MUJIMIN</t>
  </si>
  <si>
    <t>1506041705660001</t>
  </si>
  <si>
    <t>NURGIANTO</t>
  </si>
  <si>
    <t>1506041007790003</t>
  </si>
  <si>
    <t>LEONARDO.G</t>
  </si>
  <si>
    <t>1506042190891002</t>
  </si>
  <si>
    <t>SUDIRMAN</t>
  </si>
  <si>
    <t>TERJUN GAJAH</t>
  </si>
  <si>
    <t>Jalan A. Yani RT. 04</t>
  </si>
  <si>
    <t>Kel. Tungkal IV Kota</t>
  </si>
  <si>
    <t>Tungkal Ilir</t>
  </si>
  <si>
    <t>Kebakaran</t>
  </si>
  <si>
    <t>1. Komari</t>
  </si>
  <si>
    <t>RT. 06</t>
  </si>
  <si>
    <t>Desa Tanjung Bojo</t>
  </si>
  <si>
    <t>Batang Asam</t>
  </si>
  <si>
    <t>1. Entis Sutisna</t>
  </si>
  <si>
    <t>RT. 09</t>
  </si>
  <si>
    <t>Desa Sungai Paur</t>
  </si>
  <si>
    <t>Renah Mendaluh</t>
  </si>
  <si>
    <t>1. Sabran</t>
  </si>
  <si>
    <t>RT. 04 Dusun Indragiri</t>
  </si>
  <si>
    <t>Desa Pasar Senin</t>
  </si>
  <si>
    <t>Pengabuan</t>
  </si>
  <si>
    <t>Angin Putting Beliung</t>
  </si>
  <si>
    <t>RT. 07 dan RT. 08</t>
  </si>
  <si>
    <t>Desa Mandala Jaya</t>
  </si>
  <si>
    <t>Betara</t>
  </si>
  <si>
    <t>1. Patrio Kadafi</t>
  </si>
  <si>
    <t>RT. 14</t>
  </si>
  <si>
    <t>Kel. Patunas</t>
  </si>
  <si>
    <t>1. Mbah Tauhid</t>
  </si>
  <si>
    <t>Desa Purwodadi</t>
  </si>
  <si>
    <t>Tebing Tinggi</t>
  </si>
  <si>
    <t>Kel. Tungkal Harapan</t>
  </si>
  <si>
    <t>1. Tumirah</t>
  </si>
  <si>
    <t>RT. 11</t>
  </si>
  <si>
    <t>Desa Sungsang</t>
  </si>
  <si>
    <t>Senyerang</t>
  </si>
  <si>
    <t>1. Armah</t>
  </si>
  <si>
    <t>Parit Deli RT. 01</t>
  </si>
  <si>
    <t>Kel. Betara Kiri</t>
  </si>
  <si>
    <t>Kuala Betara</t>
  </si>
  <si>
    <t>1. Syahroni</t>
  </si>
  <si>
    <t>RT. 14 Parit Mursid</t>
  </si>
  <si>
    <t>Kel. Senyerang</t>
  </si>
  <si>
    <t>Jalan Sentral RT. 17</t>
  </si>
  <si>
    <t>Kel. Kampung Nelayan</t>
  </si>
  <si>
    <t>Kel. Tebing Tinggi</t>
  </si>
  <si>
    <t>RT. 02</t>
  </si>
  <si>
    <t>Longsor</t>
  </si>
  <si>
    <t>RT. 04, RT. 05, RT.06</t>
  </si>
  <si>
    <t>1. Ibu Kalsum</t>
  </si>
  <si>
    <t>RT. 01 Dusun Sentosa</t>
  </si>
  <si>
    <t>Desa Tungkal i</t>
  </si>
  <si>
    <t>JL. Tempalo  RT. 10</t>
  </si>
  <si>
    <t>1.Taufiqurrahman</t>
  </si>
  <si>
    <t>RT. 08 Parit Tarmum Dusun Agung</t>
  </si>
  <si>
    <t>Desa Sungai Terap</t>
  </si>
  <si>
    <t>1. Ibu Marsinah</t>
  </si>
  <si>
    <t>Desa Sungai Muluk</t>
  </si>
  <si>
    <t>Muara Paplik</t>
  </si>
  <si>
    <t>Kel. Teluk Nilau</t>
  </si>
  <si>
    <t>1. Muhammad Said</t>
  </si>
  <si>
    <t>BTN Selempang Merah Blok C RT. 007</t>
  </si>
  <si>
    <t>Kel. Sungai Nibung</t>
  </si>
  <si>
    <t>1. Lilik Sriyanto</t>
  </si>
  <si>
    <t>JL. Arjuna</t>
  </si>
  <si>
    <t>Desa Sungai Keruh</t>
  </si>
  <si>
    <t>1. Iin Prawira</t>
  </si>
  <si>
    <t>JL. Lintas Timur RT. 02</t>
  </si>
  <si>
    <t>Kel. Dusun Kebun</t>
  </si>
  <si>
    <t>1. M. Nazir</t>
  </si>
  <si>
    <t>JL. Jendral Sudirman RT. 12</t>
  </si>
  <si>
    <t>JL. Hidayah RT. 19</t>
  </si>
  <si>
    <t>Kel. Tungkal III</t>
  </si>
  <si>
    <t>1. Khairi</t>
  </si>
  <si>
    <t>Parit 3/9 RT. 011 Dusun Makmur</t>
  </si>
  <si>
    <t>Desa Bram Itam Kanan</t>
  </si>
  <si>
    <t>Bram Itam</t>
  </si>
  <si>
    <t>1. Ahmad Yani</t>
  </si>
  <si>
    <t>RT. 13 Dusun Pasar Pematang Lumut</t>
  </si>
  <si>
    <t>Desa Pematang Lumut</t>
  </si>
  <si>
    <t>1. Depri Susanto</t>
  </si>
  <si>
    <t>Desa Tanjung Tayas</t>
  </si>
  <si>
    <t>Tungkal Ulu</t>
  </si>
  <si>
    <t>JL. Ahmad Yani RT. 01</t>
  </si>
  <si>
    <t>JL. Panglima H. Saman RT. 21</t>
  </si>
  <si>
    <t>JL. Binakarya Timur</t>
  </si>
  <si>
    <t>Kel. Tungkal II</t>
  </si>
  <si>
    <t>1. Jali</t>
  </si>
  <si>
    <t>Desa Karya  Maju</t>
  </si>
  <si>
    <t>BTN Permata Hijau Blok B RT. 10 dan Blok C RT. 12</t>
  </si>
  <si>
    <r>
      <rPr>
        <sz val="7.5"/>
        <rFont val="Bookman Old Style"/>
        <family val="1"/>
      </rPr>
      <t>1. M. Dang
2. Evi
3. Alim
4. Kamsuri 5.Amirudin
6. Udin
7. Rustam
8. Awi
9. Aseng
10. Herri
11. Mujiono
12. Lutfi
13. Mat Amin
14. Aleng Teddy
15. Dessy Karlina
16. Sides
17. Iwan Sugianto
18. Rahman
19. Ali Aseng
20. H. Bahar</t>
    </r>
  </si>
  <si>
    <r>
      <rPr>
        <sz val="7.5"/>
        <rFont val="Bookman Old Style"/>
        <family val="1"/>
      </rPr>
      <t>1. Rizal Efendi
2. Ahmad Basir
3. Rohmat
4. Hakemri 5.Arjunanda
6. Jaka
7. Mahali
8. Agus
9. H. Juliansyah
10. Ansori
11. Umar
12. Rukiyah
13. Edi Rosdiansyah
14. Hasnah
15. M. Nurdin
16. H. Senan</t>
    </r>
  </si>
  <si>
    <r>
      <rPr>
        <sz val="7.5"/>
        <rFont val="Bookman Old Style"/>
        <family val="1"/>
      </rPr>
      <t>Jalan Diponegoro RT.
06</t>
    </r>
  </si>
  <si>
    <r>
      <rPr>
        <sz val="7.5"/>
        <rFont val="Bookman Old Style"/>
        <family val="1"/>
      </rPr>
      <t>1. Kamaludin
2. M. Iza
3. Jamilah
4. Juanda
5. Junaidah
6. Masdi
7. M. Anwar Efendi
8. Aminah
9. Bujang Are
10. Umar
11. Wahyu
12. Munir
13. Kardi
14. A. Husaini
15. Mane</t>
    </r>
  </si>
  <si>
    <r>
      <rPr>
        <sz val="7.5"/>
        <rFont val="Bookman Old Style"/>
        <family val="1"/>
      </rPr>
      <t>1. Heriyanto
2. Ratna
3. Agus Adha
4. Jamilah
5. Ismiati
6. Hadris
7. Rizky Wahyudii
8. Suhaimi
9. Mahmudi
10. Sudirman
11. Jufrizal
12. Sulaiman
13. Ridwan
14. Asep
15. Syarkawai
16. Zainab
17. Wiwin
18. Indra Wahyudi
19. Ana
20.  Baharudin</t>
    </r>
  </si>
  <si>
    <r>
      <rPr>
        <sz val="7.5"/>
        <rFont val="Bookman Old Style"/>
        <family val="1"/>
      </rPr>
      <t>1. M. Zainal
2. Hari Mugianto
3. Faridah
4. Idrus
5. Safaruddin
6. Samsudin</t>
    </r>
  </si>
  <si>
    <r>
      <rPr>
        <sz val="7.5"/>
        <rFont val="Bookman Old Style"/>
        <family val="1"/>
      </rPr>
      <t>Jalan Sultan Thaha RT.
05</t>
    </r>
  </si>
  <si>
    <r>
      <rPr>
        <sz val="7.5"/>
        <rFont val="Bookman Old Style"/>
        <family val="1"/>
      </rPr>
      <t>1. M. Syahril
2. Misdar
3. Abdul Hamid
4. Hadi
5. Ramli
6. Marjuki
7. Nurhasanah</t>
    </r>
  </si>
  <si>
    <r>
      <rPr>
        <sz val="7.5"/>
        <rFont val="Bookman Old Style"/>
        <family val="1"/>
      </rPr>
      <t>1. Rudi Hendra
2. Titin Martini
3. Zakaria
4. Zefri Yadan
5. M. Saim
6. R. Simanjuntak
7. Abdul Karim
8. Madluddin
9. Sumardi
10. Efendi
11. Sumarti</t>
    </r>
  </si>
  <si>
    <r>
      <rPr>
        <sz val="7.5"/>
        <rFont val="Bookman Old Style"/>
        <family val="1"/>
      </rPr>
      <t>1. Mariadi
2. Ari Susilo
3. Wati
4. Suratman
5. Raihan Fahri
6. Dede Supriadi
7. Sarkawi
8. Habibah
9. Wadeng
10. Zainal Abidin
11. Zainuddin</t>
    </r>
  </si>
  <si>
    <r>
      <rPr>
        <sz val="7.5"/>
        <rFont val="Bookman Old Style"/>
        <family val="1"/>
      </rPr>
      <t>JL. Panglima Ujung RT.
03</t>
    </r>
  </si>
  <si>
    <r>
      <rPr>
        <sz val="7.5"/>
        <rFont val="Bookman Old Style"/>
        <family val="1"/>
      </rPr>
      <t>1. Hendra Asek
2. Aceng Sutomo
3. Yanto
4. Nurhayati
5. Ismail Malik
6. ELiza Sinaga
7. Lenawati Kunghui
8. Tisin Aseng
9. Samsiah
10. Aman Amang
11. R. A Ibrahim/Eko
12. Ati Subari
13. H. Yani
14. Sudiyanto Ahui
15. Steven</t>
    </r>
  </si>
  <si>
    <r>
      <rPr>
        <sz val="7.5"/>
        <rFont val="Bookman Old Style"/>
        <family val="1"/>
      </rPr>
      <t>1. Zulandi
2. Zulefni</t>
    </r>
  </si>
  <si>
    <r>
      <rPr>
        <sz val="7.5"/>
        <rFont val="Bookman Old Style"/>
        <family val="1"/>
      </rPr>
      <t>JL. Ahmad Adam RT.
04</t>
    </r>
  </si>
  <si>
    <r>
      <rPr>
        <sz val="7.5"/>
        <rFont val="Bookman Old Style"/>
        <family val="1"/>
      </rPr>
      <t>1. Saripuddin
2. M. Ridwan
3. Darwis
4. Padli</t>
    </r>
  </si>
  <si>
    <r>
      <rPr>
        <sz val="7.5"/>
        <rFont val="Bookman Old Style"/>
        <family val="1"/>
      </rPr>
      <t>1. Riky Afrizal
2. Ranggi Dwi Putra
3. Ansari
4. Yolan
5. Hariyanto
6. Junaidi</t>
    </r>
  </si>
  <si>
    <r>
      <rPr>
        <sz val="12"/>
        <rFont val="Bookman Old Style"/>
        <family val="1"/>
      </rPr>
      <t>FORM 5.A.9 DAFTAR WARGA NEGARA YANG MENJADI KORBAN BENCANA
(Diisi dan Diperbarui Setiap Kejadian Bencana)</t>
    </r>
  </si>
  <si>
    <r>
      <rPr>
        <sz val="8"/>
        <rFont val="Bookman Old Style"/>
        <family val="1"/>
      </rPr>
      <t>TANGGAL LAHIR
(dd/mm/yyyy)</t>
    </r>
  </si>
  <si>
    <r>
      <rPr>
        <sz val="8"/>
        <rFont val="Bookman Old Style"/>
        <family val="1"/>
      </rPr>
      <t>KONDISI EKONOMI
(miskin/tidak miskin)</t>
    </r>
  </si>
  <si>
    <r>
      <rPr>
        <sz val="8"/>
        <rFont val="Bookman Old Style"/>
        <family val="1"/>
      </rPr>
      <t>BERKEBUTUHAN KHUSUS
(ya/tidak)</t>
    </r>
  </si>
  <si>
    <r>
      <rPr>
        <sz val="8"/>
        <rFont val="Bookman Old Style"/>
        <family val="1"/>
      </rPr>
      <t>JENIS KEBUTUHAN KHUSUS
(jika ya)</t>
    </r>
  </si>
  <si>
    <t>TERJUN  GAJAH</t>
  </si>
  <si>
    <r>
      <rPr>
        <sz val="8"/>
        <rFont val="Bookman Old Style"/>
        <family val="1"/>
      </rPr>
      <t>PENANGANAN
KORBAN MENINGGAL</t>
    </r>
  </si>
  <si>
    <r>
      <rPr>
        <sz val="8"/>
        <rFont val="Bookman Old Style"/>
        <family val="1"/>
      </rPr>
      <t>INSTITUSI
PENANGGUNG JAWAB</t>
    </r>
  </si>
  <si>
    <r>
      <t>Selang Pemadam 2,5</t>
    </r>
    <r>
      <rPr>
        <vertAlign val="subscript"/>
        <sz val="8"/>
        <color rgb="FF000000"/>
        <rFont val="Bookman Old Style"/>
        <family val="1"/>
      </rPr>
      <t xml:space="preserve"> </t>
    </r>
    <r>
      <rPr>
        <sz val="8"/>
        <color rgb="FF000000"/>
        <rFont val="Bookman Old Style"/>
        <family val="1"/>
      </rPr>
      <t>Inch</t>
    </r>
  </si>
  <si>
    <r>
      <rPr>
        <sz val="12"/>
        <rFont val="Bookman Old Style"/>
        <family val="1"/>
      </rPr>
      <t>FORM 5.A.11 DAFTAR PETUGAS AKTIF PADA OPERASI TANGGAP DARURAT BENCANA
(Diisi dan Diperbarui Setiap Kejadian Bencana)</t>
    </r>
  </si>
  <si>
    <r>
      <rPr>
        <sz val="8"/>
        <rFont val="Bookman Old Style"/>
        <family val="1"/>
      </rPr>
      <t>POS
LAPANGAN</t>
    </r>
  </si>
  <si>
    <r>
      <rPr>
        <sz val="12"/>
        <rFont val="Bookman Old Style"/>
        <family val="1"/>
      </rPr>
      <t>FORM 5.A.12 DAFTAR KEJADIAN BENCANA
(Diisi dan Diperbarui Setiap Kejadian Bencana)</t>
    </r>
  </si>
  <si>
    <t>KEJADIAN BENCANA     : KEBAKARAN DAN BANJIR</t>
  </si>
  <si>
    <t>LOKASI                          : BETARA</t>
  </si>
  <si>
    <r>
      <rPr>
        <sz val="12"/>
        <rFont val="Bookman Old Style"/>
        <family val="1"/>
      </rPr>
      <t>FORM 5.A.10 DAFTAR STATUS KORBAN BENCANA
(Diisi dan Diperbarui Setiap Kejadian Bencana)</t>
    </r>
  </si>
  <si>
    <t>1,Rahmat</t>
  </si>
  <si>
    <t>Muntialo</t>
  </si>
  <si>
    <t>IDHAR</t>
  </si>
  <si>
    <t>NURYANTI</t>
  </si>
  <si>
    <t>ELLY ERMAWATI</t>
  </si>
  <si>
    <t>MIMUS SILIAWATI</t>
  </si>
  <si>
    <t>SRI MASLIA</t>
  </si>
  <si>
    <t>NURBAITI</t>
  </si>
  <si>
    <t>TENTI RUSNIA DEWI</t>
  </si>
  <si>
    <t>WAHIDATUL FAZRIA</t>
  </si>
  <si>
    <t>RAMADAN</t>
  </si>
  <si>
    <t>ARMANSYAH</t>
  </si>
  <si>
    <t>AGUS DARMAYANTO</t>
  </si>
  <si>
    <t>SUPARNO</t>
  </si>
  <si>
    <t>ARIF JATMIKO</t>
  </si>
  <si>
    <t>SUHERMAN</t>
  </si>
  <si>
    <t>RIDWAN SIHOTANG</t>
  </si>
  <si>
    <t>IWAN SIREGAR</t>
  </si>
  <si>
    <t>RUSMAN</t>
  </si>
  <si>
    <t>MUSLIMIN</t>
  </si>
  <si>
    <t>RAHMAT WAHYUDI</t>
  </si>
  <si>
    <t>TRI MURTI</t>
  </si>
  <si>
    <t>15060429117890002</t>
  </si>
  <si>
    <t>1506046809840001</t>
  </si>
  <si>
    <t>1506044102900004</t>
  </si>
  <si>
    <t>1506047009951001</t>
  </si>
  <si>
    <t>1506047009840001</t>
  </si>
  <si>
    <t>1507024606880001</t>
  </si>
  <si>
    <t>1506045010950006</t>
  </si>
  <si>
    <t>1506046101940003</t>
  </si>
  <si>
    <t>1506041706700001</t>
  </si>
  <si>
    <t>1506040811840001</t>
  </si>
  <si>
    <t>1506042510800001</t>
  </si>
  <si>
    <t>1506041604730001</t>
  </si>
  <si>
    <t>1506044107900033</t>
  </si>
  <si>
    <t>1506041008660004</t>
  </si>
  <si>
    <t>1506041404660001</t>
  </si>
  <si>
    <t>1506040110780001</t>
  </si>
  <si>
    <t>1506042610840001</t>
  </si>
  <si>
    <t>1506041804630001</t>
  </si>
  <si>
    <t>1506040905980004</t>
  </si>
  <si>
    <t>1506042707740001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</si>
</sst>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_);_(* \(#,##0\);_(* &quot;-&quot;_);_(@_)"/>
    <numFmt numFmtId="165" formatCode="_(* #,##0.00_);_(* \(#,##0.00\);_(* &quot;-&quot;??_);_(@_)"/>
    <numFmt numFmtId="166" formatCode="0.0"/>
    <numFmt numFmtId="167" formatCode="_(* #,##0_);_(* \(#,##0\);_(* &quot;-&quot;??_);_(@_)"/>
    <numFmt numFmtId="168" formatCode="_(* #,##0.000_);_(* \(#,##0.000\);_(* &quot;-&quot;??_);_(@_)"/>
    <numFmt numFmtId="169" formatCode="&quot;Rp&quot;#,##0"/>
    <numFmt numFmtId="170" formatCode="0."/>
  </numFmts>
  <fonts count="86">
    <font>
      <sz val="10"/>
      <color rgb="FF000000"/>
      <name val="Times New Roman"/>
      <charset val="204"/>
    </font>
    <font>
      <sz val="11"/>
      <color theme="1"/>
      <name val="Calibri"/>
      <family val="2"/>
      <scheme val="minor"/>
    </font>
    <font>
      <sz val="11"/>
      <color theme="1"/>
      <name val="Calibri"/>
      <family val="2"/>
      <charset val="1"/>
      <scheme val="minor"/>
    </font>
    <font>
      <sz val="12"/>
      <name val="TeX Gyre Bonum"/>
    </font>
    <font>
      <sz val="10"/>
      <name val="TeX Gyre Bonum"/>
    </font>
    <font>
      <i/>
      <sz val="7"/>
      <color rgb="FF000000"/>
      <name val="Bookman Uralic"/>
      <family val="2"/>
    </font>
    <font>
      <sz val="9"/>
      <name val="TeX Gyre Bonum"/>
    </font>
    <font>
      <i/>
      <sz val="8"/>
      <color rgb="FF000000"/>
      <name val="Bookman Uralic"/>
      <family val="2"/>
    </font>
    <font>
      <i/>
      <sz val="8"/>
      <name val="Bookman Uralic"/>
    </font>
    <font>
      <sz val="8"/>
      <name val="TeX Gyre Bonum"/>
    </font>
    <font>
      <sz val="6"/>
      <name val="TeX Gyre Bonum"/>
    </font>
    <font>
      <i/>
      <sz val="6"/>
      <color rgb="FF000000"/>
      <name val="Bookman Uralic"/>
      <family val="2"/>
    </font>
    <font>
      <i/>
      <sz val="6"/>
      <name val="Bookman Uralic"/>
    </font>
    <font>
      <i/>
      <sz val="8"/>
      <name val="DejaVu Sans"/>
      <family val="2"/>
    </font>
    <font>
      <sz val="6"/>
      <name val="DejaVu Sans"/>
      <family val="2"/>
    </font>
    <font>
      <i/>
      <sz val="6"/>
      <name val="DejaVu Sans"/>
      <family val="2"/>
    </font>
    <font>
      <b/>
      <sz val="12"/>
      <color theme="1"/>
      <name val="Bookman Old Style"/>
      <family val="1"/>
    </font>
    <font>
      <b/>
      <sz val="7"/>
      <color theme="1"/>
      <name val="Times New Roman"/>
      <family val="1"/>
    </font>
    <font>
      <sz val="12"/>
      <color theme="1"/>
      <name val="Bookman Old Style"/>
      <family val="1"/>
    </font>
    <font>
      <i/>
      <sz val="12"/>
      <color theme="1"/>
      <name val="Bookman Old Style"/>
      <family val="1"/>
    </font>
    <font>
      <sz val="7"/>
      <color theme="1"/>
      <name val="Times New Roman"/>
      <family val="1"/>
    </font>
    <font>
      <sz val="12"/>
      <name val="Arial"/>
      <family val="2"/>
    </font>
    <font>
      <sz val="10"/>
      <color rgb="FF000000"/>
      <name val="Arial"/>
      <family val="2"/>
    </font>
    <font>
      <sz val="10"/>
      <name val="Arial"/>
      <family val="2"/>
    </font>
    <font>
      <sz val="12"/>
      <color theme="1"/>
      <name val="Arial"/>
      <family val="2"/>
    </font>
    <font>
      <sz val="10"/>
      <color rgb="FF000000"/>
      <name val="Times New Roman"/>
      <family val="1"/>
    </font>
    <font>
      <i/>
      <sz val="5"/>
      <color rgb="FF000000"/>
      <name val="Arial"/>
      <family val="2"/>
    </font>
    <font>
      <sz val="8"/>
      <color rgb="FF000000"/>
      <name val="Arial"/>
      <family val="2"/>
    </font>
    <font>
      <sz val="8"/>
      <color theme="1"/>
      <name val="Arial"/>
      <family val="2"/>
    </font>
    <font>
      <i/>
      <sz val="9"/>
      <color rgb="FF000000"/>
      <name val="Arial"/>
      <family val="2"/>
    </font>
    <font>
      <sz val="9"/>
      <name val="Arial"/>
      <family val="2"/>
    </font>
    <font>
      <i/>
      <sz val="9"/>
      <name val="Arial"/>
      <family val="2"/>
    </font>
    <font>
      <sz val="8"/>
      <name val="Arial"/>
      <family val="2"/>
    </font>
    <font>
      <i/>
      <sz val="8"/>
      <name val="Arial"/>
      <family val="2"/>
    </font>
    <font>
      <i/>
      <sz val="7"/>
      <color rgb="FF000000"/>
      <name val="Arial"/>
      <family val="2"/>
    </font>
    <font>
      <i/>
      <sz val="8"/>
      <color rgb="FF000000"/>
      <name val="Arial"/>
      <family val="2"/>
    </font>
    <font>
      <sz val="7"/>
      <name val="Arial"/>
      <family val="2"/>
    </font>
    <font>
      <sz val="11"/>
      <color theme="1"/>
      <name val="Calibri"/>
      <family val="2"/>
      <scheme val="minor"/>
    </font>
    <font>
      <b/>
      <sz val="10"/>
      <color theme="1"/>
      <name val="Arial"/>
      <family val="2"/>
    </font>
    <font>
      <b/>
      <sz val="8"/>
      <color theme="1"/>
      <name val="Arial"/>
      <family val="2"/>
    </font>
    <font>
      <i/>
      <sz val="7"/>
      <name val="Arial"/>
      <family val="2"/>
    </font>
    <font>
      <sz val="6"/>
      <name val="Arial"/>
      <family val="2"/>
    </font>
    <font>
      <i/>
      <sz val="6"/>
      <color rgb="FF000000"/>
      <name val="Arial"/>
      <family val="2"/>
    </font>
    <font>
      <i/>
      <sz val="6"/>
      <name val="Arial"/>
      <family val="2"/>
    </font>
    <font>
      <i/>
      <sz val="5"/>
      <name val="Arial"/>
      <family val="2"/>
    </font>
    <font>
      <sz val="10"/>
      <color rgb="FF000000"/>
      <name val="Times New Roman"/>
      <family val="1"/>
    </font>
    <font>
      <sz val="11"/>
      <color rgb="FF000000"/>
      <name val="Arial"/>
      <family val="2"/>
    </font>
    <font>
      <u/>
      <sz val="11"/>
      <color rgb="FF000000"/>
      <name val="Arial"/>
      <family val="2"/>
    </font>
    <font>
      <sz val="8"/>
      <color theme="1"/>
      <name val="Bookman Old Style"/>
      <family val="1"/>
    </font>
    <font>
      <sz val="11"/>
      <color indexed="8"/>
      <name val="Bookman Old Style"/>
      <family val="1"/>
    </font>
    <font>
      <sz val="11"/>
      <name val="Bookman Old Style"/>
      <family val="1"/>
    </font>
    <font>
      <sz val="10"/>
      <color rgb="FF000000"/>
      <name val="Bookman Old Style"/>
      <family val="1"/>
    </font>
    <font>
      <sz val="11"/>
      <color theme="1"/>
      <name val="Bookman Old Style"/>
      <family val="1"/>
    </font>
    <font>
      <i/>
      <sz val="8"/>
      <color rgb="FF000000"/>
      <name val="Bookman Old Style"/>
      <family val="1"/>
    </font>
    <font>
      <sz val="8"/>
      <color rgb="FF000000"/>
      <name val="Bookman Old Style"/>
      <family val="1"/>
    </font>
    <font>
      <sz val="10"/>
      <name val="Bookman Old Style"/>
      <family val="1"/>
    </font>
    <font>
      <sz val="8"/>
      <name val="Bookman Old Style"/>
      <family val="1"/>
    </font>
    <font>
      <i/>
      <sz val="7"/>
      <color rgb="FF000000"/>
      <name val="Bookman Old Style"/>
      <family val="1"/>
    </font>
    <font>
      <sz val="10"/>
      <color rgb="FF000000"/>
      <name val="Times New Roman"/>
      <family val="1"/>
    </font>
    <font>
      <b/>
      <sz val="11"/>
      <color theme="1"/>
      <name val="Calibri"/>
      <family val="2"/>
      <scheme val="minor"/>
    </font>
    <font>
      <b/>
      <sz val="12"/>
      <color theme="1"/>
      <name val="Arial"/>
      <family val="2"/>
    </font>
    <font>
      <i/>
      <sz val="12"/>
      <color theme="1"/>
      <name val="Arial"/>
      <family val="2"/>
    </font>
    <font>
      <b/>
      <sz val="12"/>
      <name val="Arial"/>
      <family val="2"/>
    </font>
    <font>
      <u/>
      <sz val="12"/>
      <color theme="1"/>
      <name val="Arial"/>
      <family val="2"/>
    </font>
    <font>
      <sz val="12"/>
      <color theme="1"/>
      <name val="Calibri"/>
      <family val="2"/>
      <scheme val="minor"/>
    </font>
    <font>
      <b/>
      <sz val="12"/>
      <color theme="1"/>
      <name val="Calibri"/>
      <family val="2"/>
      <scheme val="minor"/>
    </font>
    <font>
      <b/>
      <i/>
      <sz val="12"/>
      <color theme="1"/>
      <name val="Calibri"/>
      <family val="2"/>
      <scheme val="minor"/>
    </font>
    <font>
      <b/>
      <u/>
      <sz val="11"/>
      <color theme="1"/>
      <name val="Calibri"/>
      <family val="2"/>
      <scheme val="minor"/>
    </font>
    <font>
      <sz val="11"/>
      <color rgb="FF000000"/>
      <name val="Arial Narrow"/>
      <family val="2"/>
    </font>
    <font>
      <sz val="11"/>
      <color theme="1"/>
      <name val="Times New Roman"/>
      <family val="1"/>
    </font>
    <font>
      <i/>
      <sz val="11"/>
      <color theme="1"/>
      <name val="Calibri"/>
      <family val="2"/>
      <scheme val="minor"/>
    </font>
    <font>
      <b/>
      <sz val="7"/>
      <color theme="1"/>
      <name val="Calibri"/>
      <family val="2"/>
      <scheme val="minor"/>
    </font>
    <font>
      <sz val="7"/>
      <color theme="1"/>
      <name val="Calibri"/>
      <family val="2"/>
      <scheme val="minor"/>
    </font>
    <font>
      <u/>
      <sz val="11"/>
      <color theme="1"/>
      <name val="Calibri"/>
      <family val="2"/>
      <scheme val="minor"/>
    </font>
    <font>
      <b/>
      <sz val="16"/>
      <color theme="1"/>
      <name val="Calibri"/>
      <family val="2"/>
      <scheme val="minor"/>
    </font>
    <font>
      <u/>
      <sz val="12"/>
      <color theme="1"/>
      <name val="Calibri"/>
      <family val="2"/>
      <scheme val="minor"/>
    </font>
    <font>
      <b/>
      <sz val="8"/>
      <name val="Arial"/>
      <family val="2"/>
    </font>
    <font>
      <sz val="12"/>
      <name val="Bookman Old Style"/>
      <family val="1"/>
    </font>
    <font>
      <sz val="7"/>
      <name val="Bookman Old Style"/>
      <family val="1"/>
    </font>
    <font>
      <sz val="10"/>
      <color theme="1"/>
      <name val="Bookman Old Style"/>
      <family val="1"/>
    </font>
    <font>
      <i/>
      <sz val="8"/>
      <name val="Bookman Old Style"/>
      <family val="1"/>
    </font>
    <font>
      <b/>
      <sz val="10"/>
      <color theme="1"/>
      <name val="Bookman Old Style"/>
      <family val="1"/>
    </font>
    <font>
      <b/>
      <sz val="8"/>
      <color theme="1"/>
      <name val="Bookman Old Style"/>
      <family val="1"/>
    </font>
    <font>
      <sz val="7.5"/>
      <name val="Bookman Old Style"/>
      <family val="1"/>
    </font>
    <font>
      <sz val="7.5"/>
      <color rgb="FF000000"/>
      <name val="Bookman Old Style"/>
      <family val="1"/>
    </font>
    <font>
      <vertAlign val="subscript"/>
      <sz val="8"/>
      <color rgb="FF000000"/>
      <name val="Bookman Old Style"/>
      <family val="1"/>
    </font>
  </fonts>
  <fills count="7">
    <fill>
      <patternFill patternType="none"/>
    </fill>
    <fill>
      <patternFill patternType="gray125"/>
    </fill>
    <fill>
      <patternFill patternType="solid">
        <fgColor rgb="FF000000"/>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7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auto="1"/>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dashed">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style="dashed">
        <color indexed="64"/>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dashed">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auto="1"/>
      </bottom>
      <diagonal/>
    </border>
  </borders>
  <cellStyleXfs count="8">
    <xf numFmtId="0" fontId="0" fillId="0" borderId="0"/>
    <xf numFmtId="165" fontId="25" fillId="0" borderId="0" applyFont="0" applyFill="0" applyBorder="0" applyAlignment="0" applyProtection="0"/>
    <xf numFmtId="164" fontId="25" fillId="0" borderId="0" applyFont="0" applyFill="0" applyBorder="0" applyAlignment="0" applyProtection="0"/>
    <xf numFmtId="0" fontId="2" fillId="0" borderId="0"/>
    <xf numFmtId="165" fontId="37" fillId="0" borderId="0" applyFont="0" applyFill="0" applyBorder="0" applyAlignment="0" applyProtection="0"/>
    <xf numFmtId="9" fontId="58" fillId="0" borderId="0" applyFont="0" applyFill="0" applyBorder="0" applyAlignment="0" applyProtection="0"/>
    <xf numFmtId="0" fontId="1" fillId="0" borderId="0"/>
    <xf numFmtId="0" fontId="25" fillId="0" borderId="0"/>
  </cellStyleXfs>
  <cellXfs count="819">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1" fontId="11" fillId="0" borderId="1" xfId="0" applyNumberFormat="1" applyFont="1" applyBorder="1" applyAlignment="1">
      <alignment horizontal="center" vertical="top" shrinkToFit="1"/>
    </xf>
    <xf numFmtId="1" fontId="11"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textRotation="90" wrapText="1"/>
    </xf>
    <xf numFmtId="0" fontId="12" fillId="0" borderId="1" xfId="0" applyFont="1" applyBorder="1" applyAlignment="1">
      <alignment horizontal="center" vertical="top" wrapText="1"/>
    </xf>
    <xf numFmtId="1" fontId="11" fillId="0" borderId="1" xfId="0" applyNumberFormat="1" applyFont="1" applyBorder="1" applyAlignment="1">
      <alignment horizontal="left" vertical="center" shrinkToFit="1"/>
    </xf>
    <xf numFmtId="1" fontId="11" fillId="0" borderId="1" xfId="0" applyNumberFormat="1" applyFont="1" applyBorder="1" applyAlignment="1">
      <alignment horizontal="left" vertical="center" indent="1" shrinkToFit="1"/>
    </xf>
    <xf numFmtId="0" fontId="0" fillId="0" borderId="0" xfId="0"/>
    <xf numFmtId="0" fontId="18" fillId="0" borderId="0" xfId="0" applyFont="1" applyAlignment="1">
      <alignment horizontal="justify" vertical="center"/>
    </xf>
    <xf numFmtId="0" fontId="18" fillId="0" borderId="0" xfId="0" applyFont="1" applyAlignment="1">
      <alignment horizontal="justify" vertical="center" wrapText="1"/>
    </xf>
    <xf numFmtId="0" fontId="18" fillId="0" borderId="0" xfId="0" applyFont="1" applyAlignment="1">
      <alignment horizontal="center" vertical="center"/>
    </xf>
    <xf numFmtId="0" fontId="22" fillId="0" borderId="0" xfId="0" applyFont="1" applyAlignment="1">
      <alignment horizontal="left" vertical="top"/>
    </xf>
    <xf numFmtId="0" fontId="23" fillId="0" borderId="1" xfId="0" applyFont="1" applyBorder="1" applyAlignment="1">
      <alignment horizontal="center" vertical="top" wrapText="1"/>
    </xf>
    <xf numFmtId="0" fontId="23" fillId="0" borderId="3" xfId="0" applyFont="1" applyBorder="1" applyAlignment="1">
      <alignment horizontal="center" vertical="top" wrapText="1"/>
    </xf>
    <xf numFmtId="0" fontId="22" fillId="0" borderId="1" xfId="0" applyFont="1" applyBorder="1" applyAlignment="1">
      <alignment horizontal="left" wrapText="1"/>
    </xf>
    <xf numFmtId="0" fontId="22" fillId="0" borderId="3" xfId="0" applyFont="1" applyBorder="1" applyAlignment="1">
      <alignment horizontal="left" wrapText="1"/>
    </xf>
    <xf numFmtId="0" fontId="23" fillId="0" borderId="1" xfId="0" applyFont="1" applyBorder="1" applyAlignment="1">
      <alignment horizontal="center" vertical="center" wrapText="1"/>
    </xf>
    <xf numFmtId="0" fontId="23" fillId="0" borderId="1" xfId="0" applyFont="1" applyBorder="1" applyAlignment="1">
      <alignment horizontal="left" vertical="top" wrapText="1" inden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1" xfId="0" applyFont="1" applyBorder="1" applyAlignment="1">
      <alignment horizontal="center" vertical="top" wrapText="1"/>
    </xf>
    <xf numFmtId="0" fontId="27" fillId="0" borderId="0" xfId="0" applyFont="1" applyAlignment="1">
      <alignment horizontal="left" vertical="top"/>
    </xf>
    <xf numFmtId="1" fontId="29" fillId="0" borderId="1" xfId="0" applyNumberFormat="1" applyFont="1" applyBorder="1" applyAlignment="1">
      <alignment horizontal="center" vertical="top" shrinkToFit="1"/>
    </xf>
    <xf numFmtId="0" fontId="23" fillId="0" borderId="1" xfId="0" applyFont="1" applyBorder="1" applyAlignment="1">
      <alignment horizontal="left" vertical="top" wrapText="1"/>
    </xf>
    <xf numFmtId="0" fontId="22" fillId="0" borderId="1" xfId="0" applyFont="1" applyBorder="1" applyAlignment="1">
      <alignment horizontal="left" vertical="top" wrapText="1"/>
    </xf>
    <xf numFmtId="0" fontId="32" fillId="0" borderId="1" xfId="0" applyFont="1" applyBorder="1" applyAlignment="1">
      <alignment horizontal="left" vertical="top" wrapText="1"/>
    </xf>
    <xf numFmtId="0" fontId="28" fillId="0" borderId="16" xfId="0" applyFont="1" applyBorder="1" applyAlignment="1">
      <alignment horizontal="center" vertical="center"/>
    </xf>
    <xf numFmtId="0" fontId="28" fillId="0" borderId="16" xfId="0" applyFont="1" applyBorder="1" applyAlignment="1">
      <alignment horizontal="left" vertical="center"/>
    </xf>
    <xf numFmtId="14" fontId="28" fillId="0" borderId="16" xfId="0" applyNumberFormat="1" applyFont="1" applyBorder="1" applyAlignment="1">
      <alignment horizontal="center" vertical="center"/>
    </xf>
    <xf numFmtId="1" fontId="35" fillId="0" borderId="1" xfId="0" applyNumberFormat="1" applyFont="1" applyBorder="1" applyAlignment="1">
      <alignment horizontal="center" vertical="top" shrinkToFit="1"/>
    </xf>
    <xf numFmtId="0" fontId="24" fillId="0" borderId="0" xfId="0" applyFont="1"/>
    <xf numFmtId="0" fontId="24" fillId="0" borderId="0" xfId="0" applyFont="1" applyAlignment="1">
      <alignment horizontal="left" vertical="top" wrapText="1"/>
    </xf>
    <xf numFmtId="0" fontId="32" fillId="0" borderId="1" xfId="0" applyFont="1" applyBorder="1" applyAlignment="1">
      <alignment horizontal="center" vertical="center" wrapText="1"/>
    </xf>
    <xf numFmtId="167" fontId="38" fillId="0" borderId="0" xfId="1" applyNumberFormat="1" applyFont="1" applyFill="1" applyBorder="1" applyAlignment="1">
      <alignment vertical="top"/>
    </xf>
    <xf numFmtId="0" fontId="28" fillId="0" borderId="16" xfId="0" applyFont="1" applyBorder="1"/>
    <xf numFmtId="0" fontId="28" fillId="0" borderId="0" xfId="0" applyFont="1" applyAlignment="1">
      <alignment horizontal="center" vertical="center"/>
    </xf>
    <xf numFmtId="0" fontId="24" fillId="0" borderId="16" xfId="0" applyFont="1" applyBorder="1" applyAlignment="1">
      <alignment horizontal="center"/>
    </xf>
    <xf numFmtId="0" fontId="3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32" fillId="0" borderId="1" xfId="0" applyFont="1" applyBorder="1" applyAlignment="1">
      <alignment horizontal="center" vertical="center" textRotation="90" wrapText="1"/>
    </xf>
    <xf numFmtId="1" fontId="35" fillId="0" borderId="1" xfId="0" applyNumberFormat="1" applyFont="1" applyBorder="1" applyAlignment="1">
      <alignment horizontal="left" vertical="top" indent="1" shrinkToFit="1"/>
    </xf>
    <xf numFmtId="0" fontId="28" fillId="0" borderId="16" xfId="0" applyFont="1" applyBorder="1" applyAlignment="1">
      <alignment vertical="center"/>
    </xf>
    <xf numFmtId="167" fontId="28" fillId="0" borderId="16" xfId="1" applyNumberFormat="1" applyFont="1" applyFill="1" applyBorder="1" applyAlignment="1">
      <alignment horizontal="center" vertical="center"/>
    </xf>
    <xf numFmtId="167" fontId="28" fillId="0" borderId="16" xfId="1" applyNumberFormat="1" applyFont="1" applyFill="1" applyBorder="1"/>
    <xf numFmtId="0" fontId="22" fillId="0" borderId="0" xfId="0" applyFont="1" applyAlignment="1">
      <alignment horizontal="left" wrapText="1"/>
    </xf>
    <xf numFmtId="0" fontId="28" fillId="0" borderId="16" xfId="0" applyFont="1" applyBorder="1" applyAlignment="1">
      <alignment vertical="top" wrapText="1"/>
    </xf>
    <xf numFmtId="0" fontId="28" fillId="0" borderId="16" xfId="3" applyFont="1" applyBorder="1" applyAlignment="1">
      <alignment horizontal="left" vertical="top" wrapText="1"/>
    </xf>
    <xf numFmtId="0" fontId="28" fillId="0" borderId="16" xfId="3" applyFont="1" applyBorder="1" applyAlignment="1">
      <alignment horizontal="center" vertical="top" wrapText="1"/>
    </xf>
    <xf numFmtId="164" fontId="28" fillId="0" borderId="16" xfId="3" applyNumberFormat="1" applyFont="1" applyBorder="1" applyAlignment="1">
      <alignment horizontal="center" vertical="center" wrapText="1"/>
    </xf>
    <xf numFmtId="165" fontId="28" fillId="0" borderId="16" xfId="1" applyFont="1" applyBorder="1" applyAlignment="1">
      <alignment horizontal="center" vertical="center" wrapText="1"/>
    </xf>
    <xf numFmtId="167" fontId="28" fillId="0" borderId="16" xfId="4" applyNumberFormat="1" applyFont="1" applyBorder="1" applyAlignment="1">
      <alignment horizontal="center" vertical="center" wrapText="1"/>
    </xf>
    <xf numFmtId="167" fontId="28" fillId="0" borderId="16" xfId="3" applyNumberFormat="1" applyFont="1" applyBorder="1" applyAlignment="1">
      <alignment horizontal="center" vertical="center" wrapText="1"/>
    </xf>
    <xf numFmtId="0" fontId="41" fillId="0" borderId="1" xfId="0" applyFont="1" applyBorder="1" applyAlignment="1">
      <alignment horizontal="center" vertical="center" textRotation="90" wrapText="1"/>
    </xf>
    <xf numFmtId="167" fontId="28" fillId="0" borderId="16" xfId="4" applyNumberFormat="1" applyFont="1" applyBorder="1" applyAlignment="1">
      <alignment horizontal="left" vertical="top" wrapText="1"/>
    </xf>
    <xf numFmtId="167" fontId="28" fillId="0" borderId="16" xfId="4" applyNumberFormat="1" applyFont="1" applyBorder="1" applyAlignment="1">
      <alignment horizontal="center" vertical="top" wrapText="1"/>
    </xf>
    <xf numFmtId="0" fontId="28" fillId="0" borderId="16" xfId="4" applyNumberFormat="1" applyFont="1" applyBorder="1" applyAlignment="1">
      <alignment horizontal="center" vertical="top" wrapText="1"/>
    </xf>
    <xf numFmtId="0" fontId="36" fillId="0" borderId="1" xfId="0" applyFont="1" applyBorder="1" applyAlignment="1">
      <alignment horizontal="center" vertical="center" textRotation="90" wrapText="1"/>
    </xf>
    <xf numFmtId="1" fontId="26" fillId="0" borderId="1" xfId="0" applyNumberFormat="1" applyFont="1" applyBorder="1" applyAlignment="1">
      <alignment horizontal="center" vertical="center" shrinkToFit="1"/>
    </xf>
    <xf numFmtId="1" fontId="26" fillId="0" borderId="1" xfId="0" applyNumberFormat="1" applyFont="1" applyBorder="1" applyAlignment="1">
      <alignment horizontal="left" vertical="center" shrinkToFit="1"/>
    </xf>
    <xf numFmtId="0" fontId="44" fillId="0" borderId="1" xfId="0" applyFont="1" applyBorder="1" applyAlignment="1">
      <alignment horizontal="left" vertical="center" wrapText="1"/>
    </xf>
    <xf numFmtId="0" fontId="28" fillId="0" borderId="0" xfId="3" applyFont="1" applyAlignment="1">
      <alignment vertical="top" wrapText="1"/>
    </xf>
    <xf numFmtId="0" fontId="28" fillId="0" borderId="20" xfId="3" applyFont="1" applyBorder="1" applyAlignment="1">
      <alignment horizontal="center" vertical="top" wrapText="1"/>
    </xf>
    <xf numFmtId="168" fontId="28" fillId="0" borderId="16" xfId="4" applyNumberFormat="1" applyFont="1" applyBorder="1" applyAlignment="1">
      <alignment horizontal="center" vertical="top"/>
    </xf>
    <xf numFmtId="168" fontId="28" fillId="0" borderId="16" xfId="4" applyNumberFormat="1" applyFont="1" applyFill="1" applyBorder="1" applyAlignment="1">
      <alignment horizontal="right" vertical="top" wrapText="1"/>
    </xf>
    <xf numFmtId="168" fontId="28" fillId="0" borderId="16" xfId="4" applyNumberFormat="1" applyFont="1" applyBorder="1" applyAlignment="1">
      <alignment vertical="top"/>
    </xf>
    <xf numFmtId="0" fontId="28" fillId="0" borderId="17" xfId="3" applyFont="1" applyBorder="1" applyAlignment="1">
      <alignment vertical="top" wrapText="1"/>
    </xf>
    <xf numFmtId="0" fontId="28" fillId="0" borderId="16" xfId="3" applyFont="1" applyBorder="1" applyAlignment="1">
      <alignment vertical="top" wrapText="1"/>
    </xf>
    <xf numFmtId="0" fontId="28" fillId="0" borderId="20" xfId="0" applyFont="1" applyBorder="1" applyAlignment="1">
      <alignment horizontal="center" vertical="top" wrapText="1"/>
    </xf>
    <xf numFmtId="0" fontId="28" fillId="0" borderId="18" xfId="0" applyFont="1" applyBorder="1" applyAlignment="1">
      <alignment vertical="top" wrapText="1"/>
    </xf>
    <xf numFmtId="0" fontId="28" fillId="0" borderId="16" xfId="0" applyFont="1" applyBorder="1" applyAlignment="1">
      <alignment horizontal="center" vertical="top"/>
    </xf>
    <xf numFmtId="0" fontId="28" fillId="0" borderId="16" xfId="0" applyFont="1" applyBorder="1" applyAlignment="1">
      <alignment horizontal="left" vertical="top" wrapText="1"/>
    </xf>
    <xf numFmtId="0" fontId="32" fillId="0" borderId="16" xfId="0" applyFont="1" applyBorder="1" applyAlignment="1">
      <alignment vertical="top" wrapText="1"/>
    </xf>
    <xf numFmtId="1" fontId="26" fillId="0" borderId="2" xfId="0" applyNumberFormat="1" applyFont="1" applyBorder="1" applyAlignment="1">
      <alignment vertical="center" shrinkToFit="1"/>
    </xf>
    <xf numFmtId="1" fontId="26" fillId="0" borderId="2" xfId="0" applyNumberFormat="1" applyFont="1" applyBorder="1" applyAlignment="1">
      <alignment horizontal="center" vertical="center" shrinkToFit="1"/>
    </xf>
    <xf numFmtId="0" fontId="22" fillId="0" borderId="0" xfId="0" applyFont="1" applyAlignment="1">
      <alignment horizontal="left" vertical="center" wrapText="1"/>
    </xf>
    <xf numFmtId="0" fontId="22" fillId="0" borderId="13" xfId="0" applyFont="1" applyBorder="1" applyAlignment="1">
      <alignment horizontal="left" wrapText="1"/>
    </xf>
    <xf numFmtId="1" fontId="29" fillId="0" borderId="3" xfId="0" applyNumberFormat="1" applyFont="1" applyBorder="1" applyAlignment="1">
      <alignment horizontal="center" vertical="top" shrinkToFit="1"/>
    </xf>
    <xf numFmtId="0" fontId="22" fillId="0" borderId="14" xfId="0" applyFont="1" applyBorder="1" applyAlignment="1">
      <alignment horizontal="left" vertical="center" wrapText="1"/>
    </xf>
    <xf numFmtId="1" fontId="35" fillId="0" borderId="1" xfId="0" applyNumberFormat="1" applyFont="1" applyBorder="1" applyAlignment="1">
      <alignment horizontal="center" vertical="center" shrinkToFit="1"/>
    </xf>
    <xf numFmtId="1" fontId="35" fillId="0" borderId="2" xfId="0" applyNumberFormat="1" applyFont="1" applyBorder="1" applyAlignment="1">
      <alignment horizontal="center" vertical="center" shrinkToFit="1"/>
    </xf>
    <xf numFmtId="1" fontId="35" fillId="0" borderId="1" xfId="0" applyNumberFormat="1" applyFont="1" applyBorder="1" applyAlignment="1">
      <alignment horizontal="left" vertical="center" shrinkToFit="1"/>
    </xf>
    <xf numFmtId="1" fontId="35" fillId="0" borderId="2" xfId="0" applyNumberFormat="1" applyFont="1" applyBorder="1" applyAlignment="1">
      <alignment horizontal="left" vertical="center" shrinkToFit="1"/>
    </xf>
    <xf numFmtId="1" fontId="35" fillId="0" borderId="13" xfId="0" applyNumberFormat="1" applyFont="1" applyBorder="1" applyAlignment="1">
      <alignment horizontal="center" vertical="center" shrinkToFit="1"/>
    </xf>
    <xf numFmtId="1" fontId="35" fillId="0" borderId="3" xfId="0" applyNumberFormat="1" applyFont="1" applyBorder="1" applyAlignment="1">
      <alignment horizontal="center" vertical="center" shrinkToFit="1"/>
    </xf>
    <xf numFmtId="0" fontId="36" fillId="0" borderId="2" xfId="0" applyFont="1" applyBorder="1" applyAlignment="1">
      <alignment horizontal="center" vertical="center" textRotation="90" wrapText="1"/>
    </xf>
    <xf numFmtId="0" fontId="44" fillId="0" borderId="2" xfId="0" applyFont="1" applyBorder="1" applyAlignment="1">
      <alignment horizontal="left" vertical="center" wrapText="1"/>
    </xf>
    <xf numFmtId="0" fontId="22" fillId="0" borderId="16" xfId="0" applyFont="1" applyBorder="1" applyAlignment="1">
      <alignment horizontal="left" vertical="top" wrapText="1"/>
    </xf>
    <xf numFmtId="0" fontId="22" fillId="0" borderId="16" xfId="0" applyFont="1" applyBorder="1" applyAlignment="1">
      <alignment vertical="top" wrapText="1"/>
    </xf>
    <xf numFmtId="0" fontId="31" fillId="0" borderId="1" xfId="0" applyFont="1" applyBorder="1" applyAlignment="1">
      <alignment horizontal="center" vertical="top" wrapText="1"/>
    </xf>
    <xf numFmtId="1" fontId="27" fillId="0" borderId="1" xfId="0" applyNumberFormat="1" applyFont="1" applyBorder="1" applyAlignment="1">
      <alignment horizontal="center" vertical="top" shrinkToFit="1"/>
    </xf>
    <xf numFmtId="1" fontId="29" fillId="0" borderId="1" xfId="0" applyNumberFormat="1" applyFont="1" applyBorder="1" applyAlignment="1">
      <alignment horizontal="right" vertical="top" indent="4" shrinkToFit="1"/>
    </xf>
    <xf numFmtId="0" fontId="30" fillId="0" borderId="1" xfId="0" applyFont="1" applyBorder="1" applyAlignment="1">
      <alignment horizontal="left" vertical="top" wrapText="1" indent="2"/>
    </xf>
    <xf numFmtId="0" fontId="22" fillId="0" borderId="1" xfId="0" applyFont="1" applyBorder="1" applyAlignment="1">
      <alignment horizontal="left" vertical="top" wrapText="1" indent="4"/>
    </xf>
    <xf numFmtId="1" fontId="27" fillId="0" borderId="1" xfId="0" applyNumberFormat="1" applyFont="1" applyBorder="1" applyAlignment="1">
      <alignment horizontal="right" vertical="top" indent="1" shrinkToFit="1"/>
    </xf>
    <xf numFmtId="1" fontId="27" fillId="0" borderId="1" xfId="0" applyNumberFormat="1" applyFont="1" applyBorder="1" applyAlignment="1">
      <alignment horizontal="right" vertical="top" shrinkToFit="1"/>
    </xf>
    <xf numFmtId="0" fontId="22" fillId="0" borderId="0" xfId="0" applyFont="1" applyAlignment="1">
      <alignment vertical="top" wrapText="1"/>
    </xf>
    <xf numFmtId="0" fontId="23" fillId="0" borderId="0" xfId="0" applyFont="1" applyAlignment="1">
      <alignment vertical="top" wrapText="1"/>
    </xf>
    <xf numFmtId="0" fontId="45" fillId="0" borderId="1" xfId="0" applyFont="1" applyBorder="1" applyAlignment="1">
      <alignment horizontal="left" wrapText="1"/>
    </xf>
    <xf numFmtId="0" fontId="45" fillId="0" borderId="1" xfId="0" applyFont="1" applyBorder="1" applyAlignment="1">
      <alignment horizontal="left" vertical="center" wrapText="1"/>
    </xf>
    <xf numFmtId="0" fontId="10" fillId="0" borderId="13" xfId="0" applyFont="1" applyBorder="1" applyAlignment="1">
      <alignment horizontal="center" vertical="center" wrapText="1"/>
    </xf>
    <xf numFmtId="0" fontId="36" fillId="0" borderId="16" xfId="0" applyFont="1" applyBorder="1" applyAlignment="1">
      <alignment horizontal="center" vertical="center" wrapText="1"/>
    </xf>
    <xf numFmtId="0" fontId="41" fillId="0" borderId="1" xfId="0" applyFont="1" applyBorder="1" applyAlignment="1">
      <alignment horizontal="center" vertical="center" wrapText="1"/>
    </xf>
    <xf numFmtId="1" fontId="42" fillId="0" borderId="1" xfId="0" applyNumberFormat="1" applyFont="1" applyBorder="1" applyAlignment="1">
      <alignment horizontal="center" vertical="center" shrinkToFit="1"/>
    </xf>
    <xf numFmtId="0" fontId="43" fillId="0" borderId="1" xfId="0" applyFont="1" applyBorder="1" applyAlignment="1">
      <alignment horizontal="center" vertical="center" wrapText="1"/>
    </xf>
    <xf numFmtId="0" fontId="8" fillId="0" borderId="1" xfId="0" applyFont="1" applyBorder="1" applyAlignment="1">
      <alignment horizontal="center" vertical="center" wrapText="1"/>
    </xf>
    <xf numFmtId="1" fontId="7" fillId="0" borderId="1" xfId="0" applyNumberFormat="1" applyFont="1" applyBorder="1" applyAlignment="1">
      <alignment horizontal="center" vertical="center" shrinkToFit="1"/>
    </xf>
    <xf numFmtId="1" fontId="34" fillId="0" borderId="1" xfId="0" applyNumberFormat="1" applyFont="1" applyBorder="1" applyAlignment="1">
      <alignment horizontal="center" vertical="center" shrinkToFit="1"/>
    </xf>
    <xf numFmtId="0" fontId="40" fillId="0" borderId="1" xfId="0" applyFont="1" applyBorder="1" applyAlignment="1">
      <alignment horizontal="center" vertical="center" wrapText="1"/>
    </xf>
    <xf numFmtId="0" fontId="33" fillId="0" borderId="1" xfId="0" applyFont="1" applyBorder="1" applyAlignment="1">
      <alignment horizontal="center" vertical="center" wrapText="1"/>
    </xf>
    <xf numFmtId="1" fontId="34" fillId="0" borderId="2" xfId="0" applyNumberFormat="1" applyFont="1" applyBorder="1" applyAlignment="1">
      <alignment horizontal="center" vertical="center" shrinkToFit="1"/>
    </xf>
    <xf numFmtId="1" fontId="34" fillId="0" borderId="3" xfId="0" applyNumberFormat="1" applyFont="1" applyBorder="1" applyAlignment="1">
      <alignment horizontal="center" vertical="center" shrinkToFit="1"/>
    </xf>
    <xf numFmtId="1" fontId="5" fillId="0" borderId="1" xfId="0" applyNumberFormat="1" applyFont="1" applyBorder="1" applyAlignment="1">
      <alignment horizontal="center" vertical="center" shrinkToFit="1"/>
    </xf>
    <xf numFmtId="0" fontId="0" fillId="0" borderId="2" xfId="0" applyBorder="1" applyAlignment="1">
      <alignment horizontal="left" wrapText="1"/>
    </xf>
    <xf numFmtId="0" fontId="45"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0" fillId="0" borderId="2" xfId="0" applyBorder="1" applyAlignment="1">
      <alignment horizontal="center" vertical="center" wrapText="1"/>
    </xf>
    <xf numFmtId="1" fontId="29" fillId="0" borderId="2" xfId="0" applyNumberFormat="1" applyFont="1" applyBorder="1" applyAlignment="1">
      <alignment horizontal="center" vertical="top" shrinkToFit="1"/>
    </xf>
    <xf numFmtId="1" fontId="26" fillId="0" borderId="2" xfId="0" applyNumberFormat="1" applyFont="1" applyBorder="1" applyAlignment="1">
      <alignment horizontal="left" vertical="center" shrinkToFit="1"/>
    </xf>
    <xf numFmtId="0" fontId="8" fillId="0" borderId="2"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left" wrapText="1"/>
    </xf>
    <xf numFmtId="0" fontId="0" fillId="0" borderId="31" xfId="0" applyBorder="1" applyAlignment="1">
      <alignment horizontal="left" wrapText="1"/>
    </xf>
    <xf numFmtId="0" fontId="45" fillId="0" borderId="1" xfId="0" applyFont="1" applyBorder="1" applyAlignment="1">
      <alignment vertical="top" wrapText="1"/>
    </xf>
    <xf numFmtId="0" fontId="45" fillId="0" borderId="1" xfId="0" applyFont="1" applyBorder="1" applyAlignment="1">
      <alignment horizontal="left" vertical="top" wrapText="1"/>
    </xf>
    <xf numFmtId="0" fontId="25" fillId="0" borderId="1" xfId="0" applyFont="1" applyBorder="1" applyAlignment="1">
      <alignment horizontal="left" vertical="top" wrapText="1"/>
    </xf>
    <xf numFmtId="0" fontId="25"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9" fontId="25" fillId="0" borderId="1" xfId="0" applyNumberFormat="1" applyFont="1" applyBorder="1" applyAlignment="1">
      <alignment vertical="center" wrapText="1"/>
    </xf>
    <xf numFmtId="165" fontId="0" fillId="0" borderId="1" xfId="1" applyFont="1" applyBorder="1" applyAlignment="1">
      <alignment horizontal="center" vertical="center" wrapText="1"/>
    </xf>
    <xf numFmtId="9" fontId="0" fillId="0" borderId="1" xfId="0" applyNumberFormat="1" applyBorder="1" applyAlignment="1">
      <alignment horizontal="center" vertical="center" wrapText="1"/>
    </xf>
    <xf numFmtId="10" fontId="25" fillId="0" borderId="1" xfId="0" applyNumberFormat="1" applyFont="1" applyBorder="1" applyAlignment="1">
      <alignment vertical="center" wrapText="1"/>
    </xf>
    <xf numFmtId="10" fontId="0" fillId="0" borderId="1" xfId="0" applyNumberFormat="1" applyBorder="1" applyAlignment="1">
      <alignment horizontal="center" vertical="center" wrapText="1"/>
    </xf>
    <xf numFmtId="0" fontId="46" fillId="0" borderId="0" xfId="0" applyFont="1" applyAlignment="1">
      <alignment horizontal="center" vertical="center"/>
    </xf>
    <xf numFmtId="0" fontId="47" fillId="0" borderId="0" xfId="0" applyFont="1" applyAlignment="1">
      <alignment horizontal="center" vertical="center"/>
    </xf>
    <xf numFmtId="0" fontId="48" fillId="0" borderId="16" xfId="3" applyFont="1" applyBorder="1" applyAlignment="1">
      <alignment horizontal="center" vertical="center"/>
    </xf>
    <xf numFmtId="0" fontId="49" fillId="3" borderId="16" xfId="3" applyFont="1" applyFill="1" applyBorder="1"/>
    <xf numFmtId="0" fontId="49" fillId="0" borderId="16" xfId="3" applyFont="1" applyBorder="1" applyAlignment="1">
      <alignment horizontal="center"/>
    </xf>
    <xf numFmtId="0" fontId="48" fillId="0" borderId="16" xfId="3" applyFont="1" applyBorder="1" applyAlignment="1">
      <alignment vertical="center"/>
    </xf>
    <xf numFmtId="0" fontId="50" fillId="0" borderId="16" xfId="0" quotePrefix="1" applyFont="1" applyBorder="1" applyAlignment="1">
      <alignment horizontal="center" vertical="center"/>
    </xf>
    <xf numFmtId="0" fontId="50" fillId="0" borderId="16" xfId="0" quotePrefix="1" applyFont="1" applyBorder="1" applyAlignment="1">
      <alignment horizontal="center" vertical="center" wrapText="1"/>
    </xf>
    <xf numFmtId="0" fontId="50" fillId="0" borderId="16" xfId="3" applyFont="1" applyBorder="1" applyAlignment="1">
      <alignment horizontal="center"/>
    </xf>
    <xf numFmtId="0" fontId="51" fillId="0" borderId="16" xfId="0" applyFont="1" applyBorder="1"/>
    <xf numFmtId="0" fontId="52" fillId="0" borderId="16" xfId="3" applyFont="1" applyBorder="1" applyAlignment="1">
      <alignment horizontal="center"/>
    </xf>
    <xf numFmtId="0" fontId="51" fillId="0" borderId="16" xfId="0" quotePrefix="1" applyFont="1" applyBorder="1" applyAlignment="1">
      <alignment horizontal="center"/>
    </xf>
    <xf numFmtId="1" fontId="53" fillId="0" borderId="1" xfId="0" applyNumberFormat="1" applyFont="1" applyBorder="1" applyAlignment="1">
      <alignment horizontal="center" vertical="top" shrinkToFit="1"/>
    </xf>
    <xf numFmtId="0" fontId="54" fillId="0" borderId="1" xfId="0" applyFont="1" applyBorder="1" applyAlignment="1">
      <alignment horizontal="left" wrapText="1"/>
    </xf>
    <xf numFmtId="0" fontId="51" fillId="0" borderId="1" xfId="0" applyFont="1" applyBorder="1" applyAlignment="1">
      <alignment horizontal="left" wrapText="1"/>
    </xf>
    <xf numFmtId="0" fontId="51" fillId="0" borderId="1" xfId="0" applyFont="1" applyBorder="1" applyAlignment="1">
      <alignment horizontal="center" vertical="center" wrapText="1"/>
    </xf>
    <xf numFmtId="0" fontId="56" fillId="0" borderId="1" xfId="0" applyFont="1" applyBorder="1" applyAlignment="1">
      <alignment horizontal="center" vertical="center" wrapText="1"/>
    </xf>
    <xf numFmtId="1" fontId="57" fillId="0" borderId="1" xfId="0" applyNumberFormat="1" applyFont="1" applyBorder="1" applyAlignment="1">
      <alignment horizontal="center" vertical="top" shrinkToFit="1"/>
    </xf>
    <xf numFmtId="0" fontId="48" fillId="0" borderId="16" xfId="0" applyFont="1" applyBorder="1" applyAlignment="1">
      <alignment horizontal="center"/>
    </xf>
    <xf numFmtId="0" fontId="48" fillId="0" borderId="16" xfId="0" applyFont="1" applyBorder="1" applyAlignment="1">
      <alignment vertical="top" wrapText="1"/>
    </xf>
    <xf numFmtId="14" fontId="48" fillId="0" borderId="16" xfId="0" applyNumberFormat="1" applyFont="1" applyBorder="1" applyAlignment="1">
      <alignment horizontal="center"/>
    </xf>
    <xf numFmtId="20" fontId="48" fillId="0" borderId="16" xfId="0" applyNumberFormat="1" applyFont="1" applyBorder="1" applyAlignment="1">
      <alignment horizontal="center"/>
    </xf>
    <xf numFmtId="0" fontId="48" fillId="0" borderId="16" xfId="0" applyFont="1" applyBorder="1" applyAlignment="1">
      <alignment horizontal="left" vertical="center"/>
    </xf>
    <xf numFmtId="0" fontId="48" fillId="0" borderId="16" xfId="0" applyFont="1" applyBorder="1"/>
    <xf numFmtId="0" fontId="23" fillId="0" borderId="0" xfId="0" applyFont="1" applyAlignment="1">
      <alignment vertical="top"/>
    </xf>
    <xf numFmtId="9" fontId="22" fillId="0" borderId="1" xfId="0" applyNumberFormat="1" applyFont="1" applyBorder="1" applyAlignment="1">
      <alignment horizontal="center" vertical="center" wrapText="1"/>
    </xf>
    <xf numFmtId="10" fontId="22" fillId="0" borderId="1" xfId="0" applyNumberFormat="1" applyFont="1" applyBorder="1" applyAlignment="1">
      <alignment horizontal="center" vertical="center" wrapText="1"/>
    </xf>
    <xf numFmtId="9" fontId="22" fillId="0" borderId="1" xfId="5" applyFont="1" applyBorder="1" applyAlignment="1">
      <alignment horizontal="center" vertical="center" wrapText="1"/>
    </xf>
    <xf numFmtId="166" fontId="27" fillId="0" borderId="1" xfId="0" applyNumberFormat="1" applyFont="1" applyBorder="1" applyAlignment="1">
      <alignment horizontal="right" vertical="center" indent="4" shrinkToFit="1"/>
    </xf>
    <xf numFmtId="1" fontId="27" fillId="0" borderId="1" xfId="0" applyNumberFormat="1" applyFont="1" applyBorder="1" applyAlignment="1">
      <alignment horizontal="right" vertical="center" indent="4" shrinkToFit="1"/>
    </xf>
    <xf numFmtId="0" fontId="24" fillId="0" borderId="20" xfId="0" applyFont="1" applyBorder="1" applyAlignment="1">
      <alignment horizontal="center"/>
    </xf>
    <xf numFmtId="0" fontId="24" fillId="0" borderId="22" xfId="0" applyFont="1" applyBorder="1" applyAlignment="1">
      <alignment horizontal="center"/>
    </xf>
    <xf numFmtId="0" fontId="24" fillId="0" borderId="21" xfId="0" applyFont="1" applyBorder="1" applyAlignment="1">
      <alignment horizontal="center"/>
    </xf>
    <xf numFmtId="0" fontId="61" fillId="4" borderId="16" xfId="0" applyFont="1" applyFill="1" applyBorder="1" applyAlignment="1">
      <alignment horizontal="center"/>
    </xf>
    <xf numFmtId="0" fontId="61" fillId="4" borderId="20" xfId="0" applyFont="1" applyFill="1" applyBorder="1" applyAlignment="1">
      <alignment horizontal="center"/>
    </xf>
    <xf numFmtId="0" fontId="61" fillId="4" borderId="21" xfId="0" applyFont="1" applyFill="1" applyBorder="1" applyAlignment="1">
      <alignment horizontal="center"/>
    </xf>
    <xf numFmtId="0" fontId="61" fillId="4" borderId="22" xfId="0" applyFont="1" applyFill="1" applyBorder="1" applyAlignment="1">
      <alignment horizontal="center"/>
    </xf>
    <xf numFmtId="0" fontId="24" fillId="0" borderId="38" xfId="0" applyFont="1" applyBorder="1" applyAlignment="1">
      <alignment horizontal="justify"/>
    </xf>
    <xf numFmtId="0" fontId="24" fillId="0" borderId="39" xfId="0" applyFont="1" applyBorder="1" applyAlignment="1">
      <alignment horizontal="justify" vertical="top"/>
    </xf>
    <xf numFmtId="0" fontId="60" fillId="0" borderId="40" xfId="0" applyFont="1" applyBorder="1" applyAlignment="1">
      <alignment horizontal="justify" vertical="top"/>
    </xf>
    <xf numFmtId="167" fontId="60" fillId="0" borderId="41" xfId="0" applyNumberFormat="1" applyFont="1" applyBorder="1" applyAlignment="1">
      <alignment horizontal="justify" vertical="top"/>
    </xf>
    <xf numFmtId="0" fontId="60" fillId="0" borderId="38" xfId="0" applyFont="1" applyBorder="1" applyAlignment="1">
      <alignment horizontal="center" vertical="top"/>
    </xf>
    <xf numFmtId="2" fontId="60" fillId="0" borderId="41" xfId="0" applyNumberFormat="1" applyFont="1" applyBorder="1" applyAlignment="1">
      <alignment horizontal="center" vertical="top"/>
    </xf>
    <xf numFmtId="2" fontId="60" fillId="0" borderId="39" xfId="0" applyNumberFormat="1" applyFont="1" applyBorder="1" applyAlignment="1">
      <alignment horizontal="center" vertical="top"/>
    </xf>
    <xf numFmtId="167" fontId="60" fillId="0" borderId="38" xfId="1" applyNumberFormat="1" applyFont="1" applyBorder="1" applyAlignment="1">
      <alignment vertical="top"/>
    </xf>
    <xf numFmtId="165" fontId="60" fillId="0" borderId="38" xfId="1" applyFont="1" applyBorder="1" applyAlignment="1">
      <alignment vertical="top"/>
    </xf>
    <xf numFmtId="167" fontId="60" fillId="0" borderId="41" xfId="0" applyNumberFormat="1" applyFont="1" applyBorder="1" applyAlignment="1">
      <alignment vertical="top"/>
    </xf>
    <xf numFmtId="0" fontId="24" fillId="0" borderId="42" xfId="0" quotePrefix="1" applyFont="1" applyBorder="1" applyAlignment="1">
      <alignment horizontal="justify" vertical="top"/>
    </xf>
    <xf numFmtId="0" fontId="24" fillId="0" borderId="43" xfId="0" applyFont="1" applyBorder="1" applyAlignment="1">
      <alignment horizontal="justify" vertical="top"/>
    </xf>
    <xf numFmtId="0" fontId="24" fillId="0" borderId="44" xfId="0" applyFont="1" applyBorder="1" applyAlignment="1">
      <alignment horizontal="justify" vertical="top"/>
    </xf>
    <xf numFmtId="167" fontId="24" fillId="0" borderId="42" xfId="1" applyNumberFormat="1" applyFont="1" applyBorder="1" applyAlignment="1">
      <alignment horizontal="justify" vertical="top"/>
    </xf>
    <xf numFmtId="0" fontId="24" fillId="0" borderId="42" xfId="0" applyFont="1" applyBorder="1" applyAlignment="1">
      <alignment horizontal="center" vertical="top"/>
    </xf>
    <xf numFmtId="1" fontId="24" fillId="0" borderId="45" xfId="0" applyNumberFormat="1" applyFont="1" applyBorder="1" applyAlignment="1">
      <alignment horizontal="center" vertical="top"/>
    </xf>
    <xf numFmtId="1" fontId="24" fillId="0" borderId="46" xfId="0" applyNumberFormat="1" applyFont="1" applyBorder="1" applyAlignment="1">
      <alignment horizontal="center" vertical="top"/>
    </xf>
    <xf numFmtId="167" fontId="24" fillId="0" borderId="42" xfId="0" applyNumberFormat="1" applyFont="1" applyBorder="1" applyAlignment="1">
      <alignment horizontal="center" vertical="top"/>
    </xf>
    <xf numFmtId="167" fontId="24" fillId="0" borderId="45" xfId="0" applyNumberFormat="1" applyFont="1" applyBorder="1" applyAlignment="1">
      <alignment vertical="top"/>
    </xf>
    <xf numFmtId="0" fontId="21" fillId="3" borderId="43" xfId="0" applyFont="1" applyFill="1" applyBorder="1" applyAlignment="1">
      <alignment horizontal="justify" vertical="top"/>
    </xf>
    <xf numFmtId="2" fontId="24" fillId="0" borderId="45" xfId="0" applyNumberFormat="1" applyFont="1" applyBorder="1" applyAlignment="1">
      <alignment horizontal="center" vertical="top"/>
    </xf>
    <xf numFmtId="2" fontId="24" fillId="0" borderId="46" xfId="0" applyNumberFormat="1" applyFont="1" applyBorder="1" applyAlignment="1">
      <alignment horizontal="center" vertical="top"/>
    </xf>
    <xf numFmtId="165" fontId="24" fillId="0" borderId="42" xfId="0" applyNumberFormat="1" applyFont="1" applyBorder="1" applyAlignment="1">
      <alignment horizontal="center" vertical="top"/>
    </xf>
    <xf numFmtId="0" fontId="24" fillId="0" borderId="42" xfId="0" quotePrefix="1" applyFont="1" applyBorder="1" applyAlignment="1">
      <alignment vertical="top"/>
    </xf>
    <xf numFmtId="0" fontId="21" fillId="0" borderId="43" xfId="0" applyFont="1" applyBorder="1" applyAlignment="1">
      <alignment horizontal="justify" vertical="top"/>
    </xf>
    <xf numFmtId="0" fontId="21" fillId="0" borderId="43" xfId="0" applyFont="1" applyBorder="1" applyAlignment="1">
      <alignment horizontal="left" vertical="top" wrapText="1"/>
    </xf>
    <xf numFmtId="0" fontId="21" fillId="0" borderId="47" xfId="0" quotePrefix="1" applyFont="1" applyBorder="1" applyAlignment="1">
      <alignment horizontal="left" vertical="top"/>
    </xf>
    <xf numFmtId="0" fontId="21" fillId="0" borderId="48" xfId="0" applyFont="1" applyBorder="1" applyAlignment="1">
      <alignment horizontal="left" vertical="top" wrapText="1"/>
    </xf>
    <xf numFmtId="0" fontId="24" fillId="0" borderId="49" xfId="0" applyFont="1" applyBorder="1" applyAlignment="1">
      <alignment horizontal="justify" vertical="top"/>
    </xf>
    <xf numFmtId="167" fontId="24" fillId="0" borderId="47" xfId="1" applyNumberFormat="1" applyFont="1" applyBorder="1" applyAlignment="1">
      <alignment horizontal="justify" vertical="top"/>
    </xf>
    <xf numFmtId="0" fontId="24" fillId="0" borderId="47" xfId="0" applyFont="1" applyBorder="1" applyAlignment="1">
      <alignment horizontal="center" vertical="top"/>
    </xf>
    <xf numFmtId="1" fontId="24" fillId="0" borderId="50" xfId="0" applyNumberFormat="1" applyFont="1" applyBorder="1" applyAlignment="1">
      <alignment horizontal="center" vertical="top"/>
    </xf>
    <xf numFmtId="1" fontId="24" fillId="0" borderId="51" xfId="0" applyNumberFormat="1" applyFont="1" applyBorder="1" applyAlignment="1">
      <alignment horizontal="center" vertical="top"/>
    </xf>
    <xf numFmtId="167" fontId="24" fillId="0" borderId="47" xfId="0" applyNumberFormat="1" applyFont="1" applyBorder="1" applyAlignment="1">
      <alignment horizontal="center" vertical="top"/>
    </xf>
    <xf numFmtId="167" fontId="24" fillId="0" borderId="50" xfId="0" applyNumberFormat="1" applyFont="1" applyBorder="1" applyAlignment="1">
      <alignment vertical="top"/>
    </xf>
    <xf numFmtId="0" fontId="21" fillId="0" borderId="20" xfId="0" applyFont="1" applyBorder="1" applyAlignment="1">
      <alignment horizontal="left" vertical="top"/>
    </xf>
    <xf numFmtId="0" fontId="21" fillId="0" borderId="52" xfId="0" applyFont="1" applyBorder="1" applyAlignment="1">
      <alignment horizontal="justify" vertical="top"/>
    </xf>
    <xf numFmtId="0" fontId="24" fillId="0" borderId="22" xfId="0" applyFont="1" applyBorder="1" applyAlignment="1">
      <alignment horizontal="justify" vertical="top"/>
    </xf>
    <xf numFmtId="167" fontId="24" fillId="0" borderId="20" xfId="1" applyNumberFormat="1" applyFont="1" applyBorder="1" applyAlignment="1">
      <alignment horizontal="justify" vertical="top"/>
    </xf>
    <xf numFmtId="0" fontId="24" fillId="0" borderId="20" xfId="0" applyFont="1" applyBorder="1" applyAlignment="1">
      <alignment horizontal="center" vertical="top"/>
    </xf>
    <xf numFmtId="1" fontId="24" fillId="0" borderId="16" xfId="0" applyNumberFormat="1" applyFont="1" applyBorder="1" applyAlignment="1">
      <alignment horizontal="center" vertical="top"/>
    </xf>
    <xf numFmtId="1" fontId="24" fillId="0" borderId="21" xfId="0" applyNumberFormat="1" applyFont="1" applyBorder="1" applyAlignment="1">
      <alignment horizontal="center" vertical="top"/>
    </xf>
    <xf numFmtId="167" fontId="24" fillId="0" borderId="20" xfId="0" applyNumberFormat="1" applyFont="1" applyBorder="1" applyAlignment="1">
      <alignment horizontal="center" vertical="top"/>
    </xf>
    <xf numFmtId="167" fontId="24" fillId="0" borderId="16" xfId="0" applyNumberFormat="1" applyFont="1" applyBorder="1" applyAlignment="1">
      <alignment vertical="top"/>
    </xf>
    <xf numFmtId="0" fontId="24" fillId="0" borderId="20" xfId="0" applyFont="1" applyBorder="1" applyAlignment="1">
      <alignment horizontal="left" vertical="top"/>
    </xf>
    <xf numFmtId="0" fontId="24" fillId="0" borderId="53" xfId="0" applyFont="1" applyBorder="1" applyAlignment="1">
      <alignment horizontal="left" vertical="top"/>
    </xf>
    <xf numFmtId="0" fontId="21" fillId="3" borderId="54" xfId="0" applyFont="1" applyFill="1" applyBorder="1" applyAlignment="1">
      <alignment horizontal="justify" vertical="top"/>
    </xf>
    <xf numFmtId="0" fontId="24" fillId="0" borderId="55" xfId="0" applyFont="1" applyBorder="1" applyAlignment="1">
      <alignment horizontal="justify" vertical="top"/>
    </xf>
    <xf numFmtId="167" fontId="24" fillId="0" borderId="53" xfId="1" applyNumberFormat="1" applyFont="1" applyBorder="1" applyAlignment="1">
      <alignment horizontal="justify" vertical="top"/>
    </xf>
    <xf numFmtId="0" fontId="24" fillId="0" borderId="53" xfId="0" applyFont="1" applyBorder="1" applyAlignment="1">
      <alignment horizontal="center" vertical="top"/>
    </xf>
    <xf numFmtId="1" fontId="24" fillId="0" borderId="56" xfId="0" applyNumberFormat="1" applyFont="1" applyBorder="1" applyAlignment="1">
      <alignment horizontal="center" vertical="top"/>
    </xf>
    <xf numFmtId="1" fontId="24" fillId="0" borderId="57" xfId="0" applyNumberFormat="1" applyFont="1" applyBorder="1" applyAlignment="1">
      <alignment horizontal="center" vertical="top"/>
    </xf>
    <xf numFmtId="165" fontId="24" fillId="0" borderId="53" xfId="0" applyNumberFormat="1" applyFont="1" applyBorder="1" applyAlignment="1">
      <alignment horizontal="center" vertical="top"/>
    </xf>
    <xf numFmtId="167" fontId="24" fillId="0" borderId="56" xfId="0" applyNumberFormat="1" applyFont="1" applyBorder="1" applyAlignment="1">
      <alignment vertical="top"/>
    </xf>
    <xf numFmtId="0" fontId="24" fillId="0" borderId="42" xfId="0" applyFont="1" applyBorder="1" applyAlignment="1">
      <alignment horizontal="left" vertical="top"/>
    </xf>
    <xf numFmtId="0" fontId="24" fillId="0" borderId="58" xfId="0" applyFont="1" applyBorder="1" applyAlignment="1">
      <alignment horizontal="left" vertical="top"/>
    </xf>
    <xf numFmtId="0" fontId="21" fillId="3" borderId="59" xfId="0" applyFont="1" applyFill="1" applyBorder="1" applyAlignment="1">
      <alignment horizontal="justify" vertical="top"/>
    </xf>
    <xf numFmtId="0" fontId="24" fillId="0" borderId="60" xfId="0" applyFont="1" applyBorder="1" applyAlignment="1">
      <alignment horizontal="justify" vertical="top"/>
    </xf>
    <xf numFmtId="167" fontId="24" fillId="0" borderId="58" xfId="1" applyNumberFormat="1" applyFont="1" applyBorder="1" applyAlignment="1">
      <alignment horizontal="justify" vertical="top"/>
    </xf>
    <xf numFmtId="0" fontId="24" fillId="0" borderId="58" xfId="0" applyFont="1" applyBorder="1" applyAlignment="1">
      <alignment horizontal="center" vertical="top"/>
    </xf>
    <xf numFmtId="1" fontId="24" fillId="0" borderId="61" xfId="0" applyNumberFormat="1" applyFont="1" applyBorder="1" applyAlignment="1">
      <alignment horizontal="center" vertical="top"/>
    </xf>
    <xf numFmtId="1" fontId="24" fillId="0" borderId="62" xfId="0" applyNumberFormat="1" applyFont="1" applyBorder="1" applyAlignment="1">
      <alignment horizontal="center" vertical="top"/>
    </xf>
    <xf numFmtId="167" fontId="24" fillId="0" borderId="58" xfId="0" applyNumberFormat="1" applyFont="1" applyBorder="1" applyAlignment="1">
      <alignment horizontal="center" vertical="top"/>
    </xf>
    <xf numFmtId="167" fontId="24" fillId="0" borderId="61" xfId="0" applyNumberFormat="1" applyFont="1" applyBorder="1" applyAlignment="1">
      <alignment vertical="top"/>
    </xf>
    <xf numFmtId="0" fontId="60" fillId="0" borderId="0" xfId="0" quotePrefix="1" applyFont="1" applyAlignment="1">
      <alignment horizontal="center" vertical="top"/>
    </xf>
    <xf numFmtId="0" fontId="60" fillId="0" borderId="0" xfId="0" applyFont="1" applyAlignment="1">
      <alignment horizontal="justify" vertical="top"/>
    </xf>
    <xf numFmtId="0" fontId="24" fillId="0" borderId="0" xfId="0" applyFont="1" applyAlignment="1">
      <alignment horizontal="left" vertical="top"/>
    </xf>
    <xf numFmtId="0" fontId="21" fillId="3" borderId="0" xfId="0" applyFont="1" applyFill="1" applyAlignment="1">
      <alignment horizontal="justify" vertical="top"/>
    </xf>
    <xf numFmtId="0" fontId="24" fillId="0" borderId="0" xfId="0" applyFont="1" applyAlignment="1">
      <alignment horizontal="justify" vertical="top"/>
    </xf>
    <xf numFmtId="167" fontId="24" fillId="0" borderId="0" xfId="1" applyNumberFormat="1" applyFont="1" applyBorder="1" applyAlignment="1">
      <alignment horizontal="justify" vertical="top"/>
    </xf>
    <xf numFmtId="0" fontId="24" fillId="0" borderId="0" xfId="0" applyFont="1" applyAlignment="1">
      <alignment horizontal="center" vertical="top"/>
    </xf>
    <xf numFmtId="1" fontId="24" fillId="0" borderId="0" xfId="0" applyNumberFormat="1" applyFont="1" applyAlignment="1">
      <alignment horizontal="center" vertical="top"/>
    </xf>
    <xf numFmtId="167" fontId="24" fillId="0" borderId="0" xfId="0" applyNumberFormat="1" applyFont="1" applyAlignment="1">
      <alignment horizontal="center" vertical="top"/>
    </xf>
    <xf numFmtId="167" fontId="24" fillId="0" borderId="0" xfId="0" applyNumberFormat="1" applyFont="1" applyAlignment="1">
      <alignment vertical="top"/>
    </xf>
    <xf numFmtId="0" fontId="21" fillId="0" borderId="64" xfId="0" applyFont="1" applyBorder="1" applyAlignment="1">
      <alignment horizontal="justify" vertical="top" wrapText="1"/>
    </xf>
    <xf numFmtId="0" fontId="21" fillId="3" borderId="65" xfId="0" applyFont="1" applyFill="1" applyBorder="1" applyAlignment="1">
      <alignment vertical="center"/>
    </xf>
    <xf numFmtId="0" fontId="60" fillId="0" borderId="64" xfId="0" applyFont="1" applyBorder="1" applyAlignment="1">
      <alignment horizontal="justify" vertical="top"/>
    </xf>
    <xf numFmtId="167" fontId="60" fillId="0" borderId="66" xfId="0" applyNumberFormat="1" applyFont="1" applyBorder="1" applyAlignment="1">
      <alignment horizontal="justify" vertical="top"/>
    </xf>
    <xf numFmtId="0" fontId="60" fillId="0" borderId="64" xfId="0" applyFont="1" applyBorder="1" applyAlignment="1">
      <alignment horizontal="center" vertical="top"/>
    </xf>
    <xf numFmtId="2" fontId="60" fillId="0" borderId="66" xfId="0" applyNumberFormat="1" applyFont="1" applyBorder="1" applyAlignment="1">
      <alignment horizontal="center" vertical="top"/>
    </xf>
    <xf numFmtId="2" fontId="60" fillId="0" borderId="67" xfId="0" applyNumberFormat="1" applyFont="1" applyBorder="1" applyAlignment="1">
      <alignment horizontal="center" vertical="top"/>
    </xf>
    <xf numFmtId="165" fontId="60" fillId="0" borderId="64" xfId="1" applyFont="1" applyBorder="1" applyAlignment="1">
      <alignment horizontal="justify" vertical="top"/>
    </xf>
    <xf numFmtId="167" fontId="60" fillId="0" borderId="66" xfId="0" applyNumberFormat="1" applyFont="1" applyBorder="1" applyAlignment="1">
      <alignment vertical="top"/>
    </xf>
    <xf numFmtId="0" fontId="21" fillId="0" borderId="53" xfId="0" quotePrefix="1" applyFont="1" applyBorder="1" applyAlignment="1">
      <alignment horizontal="justify" vertical="top" wrapText="1"/>
    </xf>
    <xf numFmtId="0" fontId="24" fillId="0" borderId="42" xfId="0" applyFont="1" applyBorder="1" applyAlignment="1">
      <alignment horizontal="justify" vertical="top"/>
    </xf>
    <xf numFmtId="167" fontId="24" fillId="0" borderId="45" xfId="1" applyNumberFormat="1" applyFont="1" applyBorder="1" applyAlignment="1">
      <alignment horizontal="justify" vertical="top"/>
    </xf>
    <xf numFmtId="0" fontId="24" fillId="0" borderId="45" xfId="0" applyFont="1" applyBorder="1" applyAlignment="1">
      <alignment horizontal="center" vertical="top"/>
    </xf>
    <xf numFmtId="0" fontId="24" fillId="0" borderId="46" xfId="0" applyFont="1" applyBorder="1" applyAlignment="1">
      <alignment horizontal="center" vertical="top"/>
    </xf>
    <xf numFmtId="0" fontId="21" fillId="3" borderId="43" xfId="0" applyFont="1" applyFill="1" applyBorder="1" applyAlignment="1">
      <alignment horizontal="justify" vertical="top" wrapText="1"/>
    </xf>
    <xf numFmtId="167" fontId="24" fillId="0" borderId="18" xfId="1" applyNumberFormat="1" applyFont="1" applyBorder="1" applyAlignment="1">
      <alignment horizontal="justify" vertical="top"/>
    </xf>
    <xf numFmtId="2" fontId="24" fillId="0" borderId="56" xfId="0" applyNumberFormat="1" applyFont="1" applyBorder="1" applyAlignment="1">
      <alignment horizontal="center" vertical="top"/>
    </xf>
    <xf numFmtId="2" fontId="24" fillId="0" borderId="57" xfId="0" applyNumberFormat="1" applyFont="1" applyBorder="1" applyAlignment="1">
      <alignment horizontal="center" vertical="top"/>
    </xf>
    <xf numFmtId="165" fontId="24" fillId="0" borderId="42" xfId="1" applyFont="1" applyBorder="1" applyAlignment="1">
      <alignment horizontal="justify" vertical="top"/>
    </xf>
    <xf numFmtId="0" fontId="24" fillId="5" borderId="18" xfId="0" applyFont="1" applyFill="1" applyBorder="1"/>
    <xf numFmtId="0" fontId="24" fillId="5" borderId="34" xfId="0" applyFont="1" applyFill="1" applyBorder="1"/>
    <xf numFmtId="0" fontId="24" fillId="5" borderId="68" xfId="0" applyFont="1" applyFill="1" applyBorder="1"/>
    <xf numFmtId="167" fontId="60" fillId="5" borderId="18" xfId="0" applyNumberFormat="1" applyFont="1" applyFill="1" applyBorder="1"/>
    <xf numFmtId="0" fontId="24" fillId="5" borderId="35" xfId="0" applyFont="1" applyFill="1" applyBorder="1"/>
    <xf numFmtId="167" fontId="24" fillId="5" borderId="34" xfId="1" applyNumberFormat="1" applyFont="1" applyFill="1" applyBorder="1" applyAlignment="1">
      <alignment horizontal="justify" vertical="top"/>
    </xf>
    <xf numFmtId="0" fontId="24" fillId="6" borderId="16" xfId="0" applyFont="1" applyFill="1" applyBorder="1"/>
    <xf numFmtId="167" fontId="60" fillId="6" borderId="16" xfId="0" applyNumberFormat="1" applyFont="1" applyFill="1" applyBorder="1"/>
    <xf numFmtId="0" fontId="60" fillId="6" borderId="20" xfId="0" applyFont="1" applyFill="1" applyBorder="1" applyAlignment="1">
      <alignment horizontal="center" vertical="center"/>
    </xf>
    <xf numFmtId="2" fontId="60" fillId="6" borderId="16" xfId="0" applyNumberFormat="1" applyFont="1" applyFill="1" applyBorder="1" applyAlignment="1">
      <alignment horizontal="center"/>
    </xf>
    <xf numFmtId="165" fontId="60" fillId="6" borderId="21" xfId="1" applyFont="1" applyFill="1" applyBorder="1"/>
    <xf numFmtId="165" fontId="60" fillId="6" borderId="20" xfId="1" applyFont="1" applyFill="1" applyBorder="1" applyAlignment="1">
      <alignment horizontal="center" vertical="top"/>
    </xf>
    <xf numFmtId="167" fontId="24" fillId="0" borderId="0" xfId="1" applyNumberFormat="1" applyFont="1"/>
    <xf numFmtId="0" fontId="24" fillId="0" borderId="0" xfId="0" applyFont="1" applyAlignment="1">
      <alignment horizontal="center"/>
    </xf>
    <xf numFmtId="0" fontId="64" fillId="0" borderId="0" xfId="0" applyFont="1"/>
    <xf numFmtId="0" fontId="64" fillId="0" borderId="0" xfId="0" applyFont="1" applyAlignment="1">
      <alignment horizontal="left" indent="7"/>
    </xf>
    <xf numFmtId="0" fontId="64" fillId="0" borderId="0" xfId="0" applyFont="1" applyAlignment="1">
      <alignment horizontal="left" indent="1"/>
    </xf>
    <xf numFmtId="20" fontId="65" fillId="0" borderId="0" xfId="0" quotePrefix="1" applyNumberFormat="1" applyFont="1" applyAlignment="1">
      <alignment vertical="top"/>
    </xf>
    <xf numFmtId="0" fontId="65" fillId="0" borderId="0" xfId="0" applyFont="1" applyAlignment="1">
      <alignment vertical="top"/>
    </xf>
    <xf numFmtId="0" fontId="65" fillId="0" borderId="0" xfId="0" applyFont="1"/>
    <xf numFmtId="0" fontId="64" fillId="0" borderId="0" xfId="0" applyFont="1" applyAlignment="1">
      <alignment vertical="top"/>
    </xf>
    <xf numFmtId="0" fontId="65" fillId="0" borderId="19" xfId="0" applyFont="1" applyBorder="1" applyAlignment="1">
      <alignment horizontal="center" vertical="center"/>
    </xf>
    <xf numFmtId="0" fontId="65" fillId="0" borderId="16" xfId="0" applyFont="1" applyBorder="1" applyAlignment="1">
      <alignment horizontal="center" vertical="center"/>
    </xf>
    <xf numFmtId="0" fontId="59" fillId="0" borderId="16" xfId="0" applyFont="1" applyBorder="1" applyAlignment="1">
      <alignment horizontal="left" vertical="top" wrapText="1"/>
    </xf>
    <xf numFmtId="0" fontId="65" fillId="0" borderId="16" xfId="0" applyFont="1" applyBorder="1" applyAlignment="1">
      <alignment horizontal="center" vertical="center"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19" xfId="0" applyBorder="1"/>
    <xf numFmtId="0" fontId="0" fillId="0" borderId="18" xfId="0" quotePrefix="1" applyBorder="1" applyAlignment="1">
      <alignment horizontal="center" vertical="center"/>
    </xf>
    <xf numFmtId="0" fontId="0" fillId="0" borderId="18" xfId="0" applyBorder="1" applyAlignment="1">
      <alignment horizontal="left" vertical="top" wrapText="1"/>
    </xf>
    <xf numFmtId="0" fontId="0" fillId="0" borderId="16" xfId="0" applyBorder="1"/>
    <xf numFmtId="41" fontId="59" fillId="0" borderId="16" xfId="0" applyNumberFormat="1" applyFont="1" applyBorder="1"/>
    <xf numFmtId="0" fontId="65" fillId="0" borderId="0" xfId="0" quotePrefix="1" applyFont="1" applyAlignment="1">
      <alignment vertical="top"/>
    </xf>
    <xf numFmtId="0" fontId="0" fillId="0" borderId="17" xfId="0" applyBorder="1"/>
    <xf numFmtId="0" fontId="0" fillId="0" borderId="17" xfId="0" applyBorder="1" applyAlignment="1">
      <alignment horizontal="center"/>
    </xf>
    <xf numFmtId="0" fontId="0" fillId="0" borderId="19" xfId="0" applyBorder="1" applyAlignment="1">
      <alignment horizontal="center" vertical="top"/>
    </xf>
    <xf numFmtId="0" fontId="0" fillId="0" borderId="17" xfId="0" applyBorder="1" applyAlignment="1">
      <alignment horizontal="center" wrapText="1"/>
    </xf>
    <xf numFmtId="0" fontId="0" fillId="0" borderId="18" xfId="0" applyBorder="1" applyAlignment="1">
      <alignment horizontal="center" vertical="top" wrapText="1"/>
    </xf>
    <xf numFmtId="0" fontId="65" fillId="0" borderId="36" xfId="0" applyFont="1" applyBorder="1" applyAlignment="1">
      <alignment horizontal="center" vertical="center"/>
    </xf>
    <xf numFmtId="20" fontId="0" fillId="0" borderId="34" xfId="0" quotePrefix="1" applyNumberFormat="1" applyBorder="1" applyAlignment="1">
      <alignment horizontal="center"/>
    </xf>
    <xf numFmtId="0" fontId="0" fillId="0" borderId="34" xfId="0" applyBorder="1"/>
    <xf numFmtId="0" fontId="0" fillId="0" borderId="18" xfId="0" applyBorder="1"/>
    <xf numFmtId="0" fontId="0" fillId="0" borderId="18" xfId="0" applyBorder="1" applyAlignment="1">
      <alignment vertical="top" wrapText="1"/>
    </xf>
    <xf numFmtId="0" fontId="0" fillId="0" borderId="18" xfId="0" quotePrefix="1" applyBorder="1" applyAlignment="1">
      <alignment horizontal="center"/>
    </xf>
    <xf numFmtId="169" fontId="59" fillId="0" borderId="70" xfId="0" applyNumberFormat="1" applyFont="1" applyBorder="1" applyAlignment="1">
      <alignment horizontal="center" vertical="top"/>
    </xf>
    <xf numFmtId="10" fontId="59" fillId="0" borderId="18" xfId="0" applyNumberFormat="1" applyFont="1" applyBorder="1" applyAlignment="1">
      <alignment horizontal="center" vertical="top"/>
    </xf>
    <xf numFmtId="20" fontId="0" fillId="0" borderId="32" xfId="0" quotePrefix="1" applyNumberFormat="1" applyBorder="1" applyAlignment="1">
      <alignment horizontal="center"/>
    </xf>
    <xf numFmtId="0" fontId="0" fillId="0" borderId="32" xfId="0" applyBorder="1"/>
    <xf numFmtId="0" fontId="0" fillId="0" borderId="71" xfId="0" applyBorder="1"/>
    <xf numFmtId="0" fontId="0" fillId="0" borderId="36" xfId="0" applyBorder="1"/>
    <xf numFmtId="41" fontId="0" fillId="0" borderId="72" xfId="0" applyNumberFormat="1" applyBorder="1" applyAlignment="1">
      <alignment horizontal="center"/>
    </xf>
    <xf numFmtId="0" fontId="0" fillId="0" borderId="73" xfId="0" applyBorder="1"/>
    <xf numFmtId="0" fontId="59" fillId="0" borderId="20" xfId="0" applyFont="1" applyBorder="1" applyAlignment="1">
      <alignment vertical="center"/>
    </xf>
    <xf numFmtId="169" fontId="59" fillId="0" borderId="74" xfId="0" applyNumberFormat="1" applyFont="1" applyBorder="1" applyAlignment="1">
      <alignment horizontal="center" vertical="center"/>
    </xf>
    <xf numFmtId="0" fontId="0" fillId="0" borderId="20" xfId="0" applyBorder="1"/>
    <xf numFmtId="10" fontId="59" fillId="0" borderId="16" xfId="0" applyNumberFormat="1" applyFont="1" applyBorder="1" applyAlignment="1">
      <alignment horizontal="center" vertical="center"/>
    </xf>
    <xf numFmtId="164" fontId="0" fillId="0" borderId="0" xfId="2" applyFont="1"/>
    <xf numFmtId="0" fontId="65" fillId="0" borderId="0" xfId="0" quotePrefix="1" applyFont="1"/>
    <xf numFmtId="169" fontId="0" fillId="0" borderId="0" xfId="0" applyNumberFormat="1"/>
    <xf numFmtId="0" fontId="64" fillId="0" borderId="0" xfId="0" quotePrefix="1" applyFont="1"/>
    <xf numFmtId="0" fontId="59" fillId="3" borderId="0" xfId="0" applyFont="1" applyFill="1"/>
    <xf numFmtId="0" fontId="0" fillId="3" borderId="0" xfId="0" applyFill="1"/>
    <xf numFmtId="0" fontId="67" fillId="3" borderId="0" xfId="0" applyFont="1" applyFill="1"/>
    <xf numFmtId="20" fontId="0" fillId="3" borderId="0" xfId="0" quotePrefix="1" applyNumberFormat="1" applyFill="1" applyAlignment="1">
      <alignment horizontal="center" vertical="top"/>
    </xf>
    <xf numFmtId="0" fontId="0" fillId="3" borderId="0" xfId="0" applyFill="1" applyAlignment="1">
      <alignment vertical="top"/>
    </xf>
    <xf numFmtId="0" fontId="0" fillId="3" borderId="0" xfId="0" quotePrefix="1" applyFill="1" applyAlignment="1">
      <alignment horizontal="center" vertical="top"/>
    </xf>
    <xf numFmtId="0" fontId="68" fillId="3" borderId="0" xfId="0" applyFont="1" applyFill="1"/>
    <xf numFmtId="20" fontId="69" fillId="3" borderId="0" xfId="0" quotePrefix="1" applyNumberFormat="1" applyFont="1" applyFill="1" applyAlignment="1">
      <alignment horizontal="center" vertical="top"/>
    </xf>
    <xf numFmtId="0" fontId="69" fillId="3" borderId="0" xfId="0" quotePrefix="1" applyFont="1" applyFill="1" applyAlignment="1">
      <alignment horizontal="center" vertical="top"/>
    </xf>
    <xf numFmtId="0" fontId="0" fillId="3" borderId="0" xfId="0" applyFill="1" applyAlignment="1">
      <alignment horizontal="left"/>
    </xf>
    <xf numFmtId="0" fontId="0" fillId="3" borderId="0" xfId="0" quotePrefix="1" applyFill="1" applyAlignment="1">
      <alignment horizontal="center"/>
    </xf>
    <xf numFmtId="20" fontId="59" fillId="3" borderId="0" xfId="0" quotePrefix="1" applyNumberFormat="1" applyFont="1" applyFill="1"/>
    <xf numFmtId="0" fontId="0" fillId="3" borderId="0" xfId="0" applyFill="1" applyAlignment="1">
      <alignment horizontal="right"/>
    </xf>
    <xf numFmtId="0" fontId="0" fillId="0" borderId="0" xfId="0" applyAlignment="1">
      <alignment horizontal="center"/>
    </xf>
    <xf numFmtId="9" fontId="0" fillId="0" borderId="18" xfId="0" applyNumberFormat="1" applyBorder="1" applyAlignment="1">
      <alignment horizontal="center" vertical="top"/>
    </xf>
    <xf numFmtId="0" fontId="0" fillId="0" borderId="18" xfId="0" applyBorder="1" applyAlignment="1">
      <alignment horizontal="center" vertical="top"/>
    </xf>
    <xf numFmtId="164" fontId="0" fillId="0" borderId="18" xfId="2" applyFont="1" applyBorder="1" applyAlignment="1">
      <alignment horizontal="center" vertical="top"/>
    </xf>
    <xf numFmtId="0" fontId="64" fillId="0" borderId="0" xfId="0" applyFont="1" applyAlignment="1">
      <alignment horizontal="center"/>
    </xf>
    <xf numFmtId="0" fontId="64" fillId="0" borderId="0" xfId="0" applyFont="1" applyAlignment="1">
      <alignment horizontal="right"/>
    </xf>
    <xf numFmtId="0" fontId="64" fillId="0" borderId="32" xfId="0" applyFont="1" applyBorder="1"/>
    <xf numFmtId="0" fontId="64" fillId="0" borderId="17" xfId="0" applyFont="1" applyBorder="1" applyAlignment="1">
      <alignment horizontal="center"/>
    </xf>
    <xf numFmtId="0" fontId="64" fillId="0" borderId="34" xfId="0" applyFont="1" applyBorder="1" applyAlignment="1">
      <alignment horizontal="center"/>
    </xf>
    <xf numFmtId="0" fontId="64" fillId="0" borderId="18" xfId="0" applyFont="1" applyBorder="1" applyAlignment="1">
      <alignment horizontal="center"/>
    </xf>
    <xf numFmtId="0" fontId="64" fillId="0" borderId="32" xfId="0" applyFont="1" applyBorder="1" applyAlignment="1">
      <alignment horizontal="center"/>
    </xf>
    <xf numFmtId="0" fontId="64" fillId="0" borderId="36" xfId="0" applyFont="1" applyBorder="1"/>
    <xf numFmtId="0" fontId="64" fillId="0" borderId="36" xfId="0" applyFont="1" applyBorder="1" applyAlignment="1">
      <alignment horizontal="center"/>
    </xf>
    <xf numFmtId="0" fontId="64" fillId="0" borderId="75" xfId="0" applyFont="1" applyBorder="1" applyAlignment="1">
      <alignment horizontal="center"/>
    </xf>
    <xf numFmtId="0" fontId="64" fillId="0" borderId="37" xfId="0" applyFont="1" applyBorder="1" applyAlignment="1">
      <alignment horizontal="center"/>
    </xf>
    <xf numFmtId="0" fontId="64" fillId="0" borderId="73" xfId="0" applyFont="1" applyBorder="1"/>
    <xf numFmtId="0" fontId="64" fillId="0" borderId="19" xfId="0" applyFont="1" applyBorder="1" applyAlignment="1">
      <alignment horizontal="center"/>
    </xf>
    <xf numFmtId="0" fontId="64" fillId="0" borderId="73" xfId="0" applyFont="1" applyBorder="1" applyAlignment="1">
      <alignment horizontal="center"/>
    </xf>
    <xf numFmtId="0" fontId="64" fillId="0" borderId="16" xfId="0" applyFont="1" applyBorder="1" applyAlignment="1">
      <alignment horizontal="center"/>
    </xf>
    <xf numFmtId="0" fontId="64" fillId="0" borderId="34" xfId="0" applyFont="1" applyBorder="1"/>
    <xf numFmtId="0" fontId="64" fillId="0" borderId="18" xfId="0" applyFont="1" applyBorder="1"/>
    <xf numFmtId="9" fontId="64" fillId="0" borderId="17" xfId="0" applyNumberFormat="1" applyFont="1" applyBorder="1" applyAlignment="1">
      <alignment horizontal="center"/>
    </xf>
    <xf numFmtId="0" fontId="64" fillId="0" borderId="71" xfId="0" applyFont="1" applyBorder="1" applyAlignment="1">
      <alignment horizontal="center"/>
    </xf>
    <xf numFmtId="9" fontId="64" fillId="0" borderId="71" xfId="0" applyNumberFormat="1" applyFont="1" applyBorder="1" applyAlignment="1">
      <alignment horizontal="center"/>
    </xf>
    <xf numFmtId="0" fontId="64" fillId="0" borderId="17" xfId="0" applyFont="1" applyBorder="1" applyAlignment="1">
      <alignment wrapText="1"/>
    </xf>
    <xf numFmtId="0" fontId="64" fillId="0" borderId="19" xfId="0" applyFont="1" applyBorder="1"/>
    <xf numFmtId="0" fontId="64" fillId="0" borderId="17" xfId="0" applyFont="1" applyBorder="1"/>
    <xf numFmtId="0" fontId="64" fillId="0" borderId="71" xfId="0" applyFont="1" applyBorder="1"/>
    <xf numFmtId="0" fontId="64" fillId="3" borderId="0" xfId="0" applyFont="1" applyFill="1"/>
    <xf numFmtId="0" fontId="64" fillId="0" borderId="0" xfId="0" applyFont="1" applyAlignment="1">
      <alignment horizontal="right" indent="6"/>
    </xf>
    <xf numFmtId="167" fontId="39" fillId="0" borderId="16" xfId="4" applyNumberFormat="1" applyFont="1" applyBorder="1" applyAlignment="1">
      <alignment horizontal="left" vertical="top" wrapText="1"/>
    </xf>
    <xf numFmtId="0" fontId="0" fillId="0" borderId="0" xfId="0" applyAlignment="1">
      <alignment vertical="top"/>
    </xf>
    <xf numFmtId="0" fontId="4" fillId="0" borderId="0" xfId="0" applyFont="1"/>
    <xf numFmtId="0" fontId="25" fillId="0" borderId="1" xfId="0" applyFont="1" applyBorder="1" applyAlignment="1">
      <alignment horizontal="left" wrapText="1"/>
    </xf>
    <xf numFmtId="0" fontId="25" fillId="0" borderId="2" xfId="0" applyFont="1" applyBorder="1" applyAlignment="1">
      <alignment horizontal="left" vertical="center" wrapText="1"/>
    </xf>
    <xf numFmtId="0" fontId="56" fillId="0" borderId="2" xfId="0" applyFont="1" applyBorder="1" applyAlignment="1">
      <alignment horizontal="center" vertical="center" wrapText="1"/>
    </xf>
    <xf numFmtId="0" fontId="51" fillId="0" borderId="0" xfId="0" applyFont="1" applyAlignment="1">
      <alignment horizontal="left" vertical="top"/>
    </xf>
    <xf numFmtId="0" fontId="78" fillId="0" borderId="1" xfId="0" applyFont="1" applyBorder="1" applyAlignment="1">
      <alignment horizontal="center" vertical="center" wrapText="1"/>
    </xf>
    <xf numFmtId="1" fontId="57" fillId="0" borderId="1" xfId="0" applyNumberFormat="1" applyFont="1" applyBorder="1" applyAlignment="1">
      <alignment horizontal="center" vertical="center" shrinkToFit="1"/>
    </xf>
    <xf numFmtId="1" fontId="57" fillId="0" borderId="2" xfId="0" applyNumberFormat="1" applyFont="1" applyBorder="1" applyAlignment="1">
      <alignment horizontal="center" vertical="center" shrinkToFit="1"/>
    </xf>
    <xf numFmtId="1" fontId="57" fillId="0" borderId="23" xfId="0" applyNumberFormat="1" applyFont="1" applyBorder="1" applyAlignment="1">
      <alignment horizontal="center" vertical="center" shrinkToFit="1"/>
    </xf>
    <xf numFmtId="0" fontId="48" fillId="0" borderId="16" xfId="0" applyFont="1" applyBorder="1" applyAlignment="1">
      <alignment horizontal="center" vertical="center"/>
    </xf>
    <xf numFmtId="0" fontId="56" fillId="0" borderId="16" xfId="0" quotePrefix="1" applyFont="1" applyBorder="1" applyAlignment="1">
      <alignment horizontal="center" vertical="center"/>
    </xf>
    <xf numFmtId="0" fontId="56" fillId="0" borderId="16" xfId="0" quotePrefix="1" applyFont="1" applyBorder="1" applyAlignment="1">
      <alignment horizontal="center"/>
    </xf>
    <xf numFmtId="0" fontId="79" fillId="0" borderId="16" xfId="0" applyFont="1" applyBorder="1" applyAlignment="1">
      <alignment horizontal="left" vertical="center"/>
    </xf>
    <xf numFmtId="0" fontId="79" fillId="0" borderId="16" xfId="0" applyFont="1" applyBorder="1" applyAlignment="1">
      <alignment horizontal="center" vertical="center"/>
    </xf>
    <xf numFmtId="0" fontId="54" fillId="0" borderId="0" xfId="0" applyFont="1" applyAlignment="1">
      <alignment horizontal="left" vertical="top"/>
    </xf>
    <xf numFmtId="0" fontId="56" fillId="0" borderId="16" xfId="0" applyFont="1" applyBorder="1" applyAlignment="1">
      <alignment vertical="center"/>
    </xf>
    <xf numFmtId="167" fontId="79" fillId="0" borderId="16" xfId="1" applyNumberFormat="1" applyFont="1" applyBorder="1" applyAlignment="1">
      <alignment horizontal="left" vertical="center"/>
    </xf>
    <xf numFmtId="1" fontId="56" fillId="0" borderId="16" xfId="0" applyNumberFormat="1" applyFont="1" applyBorder="1" applyAlignment="1">
      <alignment horizontal="center" vertical="center"/>
    </xf>
    <xf numFmtId="0" fontId="51" fillId="0" borderId="1" xfId="0" applyFont="1" applyBorder="1" applyAlignment="1">
      <alignment horizontal="center" wrapText="1"/>
    </xf>
    <xf numFmtId="49" fontId="48" fillId="0" borderId="16" xfId="0" applyNumberFormat="1" applyFont="1" applyBorder="1" applyAlignment="1">
      <alignment horizontal="left" vertical="center"/>
    </xf>
    <xf numFmtId="1" fontId="48" fillId="0" borderId="16" xfId="0" applyNumberFormat="1" applyFont="1" applyBorder="1" applyAlignment="1">
      <alignment horizontal="center" vertical="center"/>
    </xf>
    <xf numFmtId="1" fontId="53" fillId="0" borderId="1" xfId="0" applyNumberFormat="1" applyFont="1" applyBorder="1" applyAlignment="1">
      <alignment horizontal="center" vertical="center" shrinkToFit="1"/>
    </xf>
    <xf numFmtId="1" fontId="53" fillId="0" borderId="2" xfId="0" applyNumberFormat="1" applyFont="1" applyBorder="1" applyAlignment="1">
      <alignment horizontal="center" vertical="center" shrinkToFit="1"/>
    </xf>
    <xf numFmtId="0" fontId="80" fillId="0" borderId="1" xfId="0" applyFont="1" applyBorder="1" applyAlignment="1">
      <alignment horizontal="center" vertical="center" wrapText="1"/>
    </xf>
    <xf numFmtId="0" fontId="79" fillId="0" borderId="16" xfId="0" applyFont="1" applyBorder="1" applyAlignment="1">
      <alignment vertical="top" wrapText="1"/>
    </xf>
    <xf numFmtId="167" fontId="79" fillId="0" borderId="16" xfId="1" applyNumberFormat="1" applyFont="1" applyBorder="1" applyAlignment="1">
      <alignment vertical="top"/>
    </xf>
    <xf numFmtId="167" fontId="79" fillId="0" borderId="16" xfId="1" applyNumberFormat="1" applyFont="1" applyBorder="1" applyAlignment="1">
      <alignment vertical="center" wrapText="1"/>
    </xf>
    <xf numFmtId="167" fontId="79" fillId="0" borderId="16" xfId="1" applyNumberFormat="1" applyFont="1" applyBorder="1" applyAlignment="1">
      <alignment vertical="center"/>
    </xf>
    <xf numFmtId="167" fontId="81" fillId="0" borderId="16" xfId="1" applyNumberFormat="1" applyFont="1" applyFill="1" applyBorder="1" applyAlignment="1">
      <alignment vertical="top"/>
    </xf>
    <xf numFmtId="167" fontId="81" fillId="0" borderId="0" xfId="1" applyNumberFormat="1" applyFont="1" applyFill="1" applyBorder="1" applyAlignment="1">
      <alignment vertical="top"/>
    </xf>
    <xf numFmtId="1" fontId="57" fillId="0" borderId="3" xfId="0" applyNumberFormat="1" applyFont="1" applyBorder="1" applyAlignment="1">
      <alignment horizontal="center" vertical="center" shrinkToFit="1"/>
    </xf>
    <xf numFmtId="167" fontId="48" fillId="0" borderId="16" xfId="1" applyNumberFormat="1" applyFont="1" applyBorder="1" applyAlignment="1">
      <alignment horizontal="center" vertical="center"/>
    </xf>
    <xf numFmtId="167" fontId="82" fillId="0" borderId="16" xfId="0" applyNumberFormat="1" applyFont="1" applyBorder="1" applyAlignment="1">
      <alignment horizontal="center" vertical="center"/>
    </xf>
    <xf numFmtId="0" fontId="82" fillId="0" borderId="16" xfId="0" applyFont="1" applyBorder="1" applyAlignment="1">
      <alignment horizontal="center" vertical="center"/>
    </xf>
    <xf numFmtId="0" fontId="51" fillId="0" borderId="1" xfId="0" applyFont="1" applyBorder="1" applyAlignment="1">
      <alignment horizontal="left" vertical="top" wrapText="1" indent="1"/>
    </xf>
    <xf numFmtId="49" fontId="48" fillId="0" borderId="16" xfId="0" applyNumberFormat="1" applyFont="1" applyBorder="1" applyAlignment="1">
      <alignment horizontal="center" vertical="center"/>
    </xf>
    <xf numFmtId="14" fontId="48" fillId="0" borderId="16" xfId="0" applyNumberFormat="1" applyFont="1" applyBorder="1" applyAlignment="1">
      <alignment horizontal="center" vertical="center"/>
    </xf>
    <xf numFmtId="0" fontId="83" fillId="0" borderId="1" xfId="0" applyFont="1" applyBorder="1" applyAlignment="1">
      <alignment horizontal="center" vertical="center" wrapText="1"/>
    </xf>
    <xf numFmtId="0" fontId="83" fillId="0" borderId="1" xfId="0" applyFont="1" applyBorder="1" applyAlignment="1">
      <alignment horizontal="left" vertical="center" wrapText="1" indent="1"/>
    </xf>
    <xf numFmtId="0" fontId="83" fillId="0" borderId="1" xfId="0" applyFont="1" applyBorder="1" applyAlignment="1">
      <alignment horizontal="left" vertical="center" wrapText="1"/>
    </xf>
    <xf numFmtId="0" fontId="83" fillId="0" borderId="1" xfId="0" applyFont="1" applyBorder="1" applyAlignment="1">
      <alignment horizontal="left" vertical="top" wrapText="1"/>
    </xf>
    <xf numFmtId="0" fontId="83" fillId="0" borderId="1" xfId="0" applyFont="1" applyBorder="1" applyAlignment="1">
      <alignment horizontal="center" vertical="top" wrapText="1"/>
    </xf>
    <xf numFmtId="0" fontId="83" fillId="0" borderId="1" xfId="0" applyFont="1" applyBorder="1" applyAlignment="1">
      <alignment horizontal="right" vertical="center" wrapText="1" indent="3"/>
    </xf>
    <xf numFmtId="0" fontId="51" fillId="0" borderId="1" xfId="0" applyFont="1" applyBorder="1" applyAlignment="1">
      <alignment horizontal="left" vertical="top" wrapText="1"/>
    </xf>
    <xf numFmtId="0" fontId="83" fillId="0" borderId="1" xfId="0" applyFont="1" applyBorder="1" applyAlignment="1">
      <alignment horizontal="right" vertical="center" wrapText="1"/>
    </xf>
    <xf numFmtId="170" fontId="84" fillId="0" borderId="1" xfId="0" applyNumberFormat="1" applyFont="1" applyBorder="1" applyAlignment="1">
      <alignment horizontal="left" vertical="center" shrinkToFit="1"/>
    </xf>
    <xf numFmtId="0" fontId="83" fillId="0" borderId="1" xfId="0" applyFont="1" applyBorder="1" applyAlignment="1">
      <alignment horizontal="left" vertical="top" wrapText="1" indent="1"/>
    </xf>
    <xf numFmtId="0" fontId="51" fillId="0" borderId="1" xfId="0" applyFont="1" applyBorder="1" applyAlignment="1">
      <alignment horizontal="center" vertical="top" wrapText="1"/>
    </xf>
    <xf numFmtId="0" fontId="52" fillId="0" borderId="16" xfId="6" applyFont="1" applyBorder="1"/>
    <xf numFmtId="0" fontId="52" fillId="0" borderId="16" xfId="6" quotePrefix="1" applyFont="1" applyBorder="1"/>
    <xf numFmtId="14" fontId="48" fillId="0" borderId="16" xfId="0" applyNumberFormat="1" applyFont="1" applyBorder="1"/>
    <xf numFmtId="0" fontId="51" fillId="0" borderId="0" xfId="0" applyFont="1" applyAlignment="1">
      <alignment horizontal="left" wrapText="1"/>
    </xf>
    <xf numFmtId="0" fontId="51" fillId="0" borderId="15" xfId="0" applyFont="1" applyBorder="1" applyAlignment="1">
      <alignment horizontal="left" wrapText="1"/>
    </xf>
    <xf numFmtId="0" fontId="48" fillId="0" borderId="17" xfId="0" applyFont="1" applyBorder="1"/>
    <xf numFmtId="0" fontId="48" fillId="0" borderId="17" xfId="0" applyFont="1" applyBorder="1" applyAlignment="1">
      <alignment horizontal="center"/>
    </xf>
    <xf numFmtId="0" fontId="48" fillId="0" borderId="20" xfId="0" applyFont="1" applyBorder="1" applyAlignment="1">
      <alignment horizontal="center"/>
    </xf>
    <xf numFmtId="0" fontId="54" fillId="0" borderId="1" xfId="0" applyFont="1" applyBorder="1" applyAlignment="1">
      <alignment horizontal="left" vertical="center"/>
    </xf>
    <xf numFmtId="0" fontId="54" fillId="3" borderId="1" xfId="0" applyFont="1" applyFill="1" applyBorder="1" applyAlignment="1">
      <alignment horizontal="center" vertical="center"/>
    </xf>
    <xf numFmtId="0" fontId="48" fillId="0" borderId="21" xfId="0" applyFont="1" applyBorder="1" applyAlignment="1">
      <alignment horizontal="center"/>
    </xf>
    <xf numFmtId="0" fontId="54" fillId="3" borderId="1" xfId="0" applyFont="1" applyFill="1" applyBorder="1" applyAlignment="1">
      <alignment horizontal="left" vertical="center"/>
    </xf>
    <xf numFmtId="0" fontId="54" fillId="3" borderId="4" xfId="0" applyFont="1" applyFill="1" applyBorder="1" applyAlignment="1">
      <alignment horizontal="left" vertical="center"/>
    </xf>
    <xf numFmtId="0" fontId="54" fillId="3" borderId="4" xfId="0" applyFont="1" applyFill="1" applyBorder="1" applyAlignment="1">
      <alignment horizontal="center" vertical="center"/>
    </xf>
    <xf numFmtId="0" fontId="54" fillId="0" borderId="1" xfId="0" applyFont="1" applyBorder="1" applyAlignment="1">
      <alignment horizontal="center" vertical="center"/>
    </xf>
    <xf numFmtId="0" fontId="48" fillId="0" borderId="19" xfId="0" applyFont="1" applyBorder="1"/>
    <xf numFmtId="0" fontId="48" fillId="0" borderId="19" xfId="0" applyFont="1" applyBorder="1" applyAlignment="1">
      <alignment horizontal="center"/>
    </xf>
    <xf numFmtId="0" fontId="82" fillId="0" borderId="16" xfId="0" applyFont="1" applyBorder="1" applyAlignment="1">
      <alignment horizontal="center"/>
    </xf>
    <xf numFmtId="0" fontId="82" fillId="0" borderId="16" xfId="0" applyFont="1" applyBorder="1"/>
    <xf numFmtId="0" fontId="18" fillId="0" borderId="16" xfId="0" applyFont="1" applyBorder="1"/>
    <xf numFmtId="0" fontId="18" fillId="0" borderId="16" xfId="0" applyFont="1" applyBorder="1" applyAlignment="1">
      <alignment horizontal="center"/>
    </xf>
    <xf numFmtId="14" fontId="48" fillId="0" borderId="16" xfId="3" applyNumberFormat="1" applyFont="1" applyBorder="1" applyAlignment="1">
      <alignment vertical="center"/>
    </xf>
    <xf numFmtId="0" fontId="48" fillId="0" borderId="16" xfId="3" applyFont="1" applyBorder="1"/>
    <xf numFmtId="0" fontId="48" fillId="0" borderId="16" xfId="3" applyFont="1" applyBorder="1" applyAlignment="1">
      <alignment horizontal="center"/>
    </xf>
    <xf numFmtId="1" fontId="53" fillId="0" borderId="1" xfId="0" applyNumberFormat="1" applyFont="1" applyBorder="1" applyAlignment="1">
      <alignment horizontal="left" vertical="top" indent="1" shrinkToFit="1"/>
    </xf>
    <xf numFmtId="1" fontId="53" fillId="0" borderId="1" xfId="0" applyNumberFormat="1" applyFont="1" applyBorder="1" applyAlignment="1">
      <alignment horizontal="left" vertical="top" shrinkToFit="1"/>
    </xf>
    <xf numFmtId="0" fontId="82" fillId="0" borderId="16" xfId="3" applyFont="1" applyBorder="1"/>
    <xf numFmtId="0" fontId="82" fillId="0" borderId="16" xfId="3" applyFont="1" applyBorder="1" applyAlignment="1">
      <alignment horizontal="center"/>
    </xf>
    <xf numFmtId="0" fontId="80" fillId="0" borderId="1" xfId="0" applyFont="1" applyBorder="1" applyAlignment="1">
      <alignment horizontal="center" vertical="top" wrapText="1"/>
    </xf>
    <xf numFmtId="0" fontId="54" fillId="0" borderId="1" xfId="0" applyFont="1" applyBorder="1" applyAlignment="1">
      <alignment horizontal="center" vertical="center" wrapText="1"/>
    </xf>
    <xf numFmtId="0" fontId="51" fillId="0" borderId="1" xfId="0" applyFont="1" applyBorder="1" applyAlignment="1">
      <alignment horizontal="right" wrapText="1"/>
    </xf>
    <xf numFmtId="0" fontId="54" fillId="0" borderId="16" xfId="0" applyFont="1" applyBorder="1" applyAlignment="1">
      <alignment vertical="center"/>
    </xf>
    <xf numFmtId="0" fontId="56" fillId="0" borderId="16" xfId="0" quotePrefix="1" applyFont="1" applyBorder="1" applyAlignment="1">
      <alignment horizontal="left" vertical="center"/>
    </xf>
    <xf numFmtId="0" fontId="16" fillId="0" borderId="0" xfId="0" applyFont="1" applyAlignment="1">
      <alignment horizontal="left" vertical="center"/>
    </xf>
    <xf numFmtId="0" fontId="18" fillId="0" borderId="0" xfId="0" applyFont="1" applyAlignment="1">
      <alignment horizontal="justify" vertical="center"/>
    </xf>
    <xf numFmtId="0" fontId="18" fillId="0" borderId="0" xfId="0" applyFont="1" applyAlignment="1">
      <alignment horizontal="left" vertical="center"/>
    </xf>
    <xf numFmtId="0" fontId="3" fillId="0" borderId="0" xfId="0" applyFont="1" applyAlignment="1">
      <alignment horizontal="left" vertical="center" wrapText="1" indent="3"/>
    </xf>
    <xf numFmtId="0" fontId="3" fillId="0" borderId="0" xfId="0" applyFont="1" applyAlignment="1">
      <alignment horizontal="left" vertical="top" wrapText="1" indent="8"/>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 fontId="11" fillId="0" borderId="2" xfId="0" applyNumberFormat="1" applyFont="1" applyBorder="1" applyAlignment="1">
      <alignment horizontal="center" vertical="center" shrinkToFit="1"/>
    </xf>
    <xf numFmtId="1" fontId="11" fillId="0" borderId="3" xfId="0" applyNumberFormat="1" applyFont="1" applyBorder="1" applyAlignment="1">
      <alignment horizontal="center" vertical="center" shrinkToFit="1"/>
    </xf>
    <xf numFmtId="0" fontId="45"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4" fillId="0" borderId="0" xfId="0" applyFont="1" applyAlignment="1">
      <alignment horizontal="left" vertical="top" wrapText="1" indent="3"/>
    </xf>
    <xf numFmtId="0" fontId="4" fillId="0" borderId="0" xfId="0" applyFont="1" applyAlignment="1">
      <alignment horizontal="left" vertical="top" wrapText="1" indent="1"/>
    </xf>
    <xf numFmtId="0" fontId="0" fillId="0" borderId="0" xfId="0" applyAlignment="1">
      <alignment horizontal="left" vertical="top" wrapText="1" indent="1"/>
    </xf>
    <xf numFmtId="0" fontId="0" fillId="0" borderId="0" xfId="0" applyAlignment="1">
      <alignment horizontal="left" vertical="top" wrapText="1"/>
    </xf>
    <xf numFmtId="0" fontId="0" fillId="0" borderId="0" xfId="0" applyAlignment="1">
      <alignment horizontal="left" vertical="top" wrapText="1" indent="3"/>
    </xf>
    <xf numFmtId="0" fontId="3" fillId="0" borderId="0" xfId="0" applyFont="1" applyAlignment="1">
      <alignment horizontal="left" vertical="top" wrapText="1" indent="5"/>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left" vertical="top" wrapText="1" indent="3"/>
    </xf>
    <xf numFmtId="0" fontId="3" fillId="0" borderId="0" xfId="0" applyFont="1" applyAlignment="1">
      <alignment horizontal="left" vertical="top" wrapText="1" indent="10"/>
    </xf>
    <xf numFmtId="1" fontId="5" fillId="0" borderId="2" xfId="0" applyNumberFormat="1" applyFont="1" applyBorder="1" applyAlignment="1">
      <alignment horizontal="center" vertical="center" shrinkToFit="1"/>
    </xf>
    <xf numFmtId="1" fontId="5" fillId="0" borderId="3" xfId="0" applyNumberFormat="1" applyFont="1" applyBorder="1" applyAlignment="1">
      <alignment horizontal="center" vertical="center" shrinkToFit="1"/>
    </xf>
    <xf numFmtId="0" fontId="21" fillId="0" borderId="0" xfId="0" applyFont="1" applyAlignment="1">
      <alignment horizontal="center" vertical="top" wrapText="1"/>
    </xf>
    <xf numFmtId="0" fontId="21" fillId="0" borderId="0" xfId="0" applyFont="1" applyAlignment="1">
      <alignment horizontal="left" vertical="top" wrapText="1" inden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23" fillId="0" borderId="0" xfId="0" applyFont="1" applyAlignment="1">
      <alignment horizontal="left" vertical="top" wrapText="1" indent="1"/>
    </xf>
    <xf numFmtId="0" fontId="78" fillId="0" borderId="4" xfId="0" applyFont="1" applyBorder="1" applyAlignment="1">
      <alignment horizontal="center" vertical="center" wrapText="1"/>
    </xf>
    <xf numFmtId="0" fontId="78" fillId="0" borderId="6" xfId="0" applyFont="1" applyBorder="1" applyAlignment="1">
      <alignment horizontal="center" vertical="center" wrapText="1"/>
    </xf>
    <xf numFmtId="0" fontId="77" fillId="0" borderId="0" xfId="0" applyFont="1" applyAlignment="1">
      <alignment horizontal="center" vertical="top" wrapText="1"/>
    </xf>
    <xf numFmtId="0" fontId="77" fillId="0" borderId="0" xfId="0" applyFont="1" applyAlignment="1">
      <alignment horizontal="left" vertical="top" wrapText="1" indent="1"/>
    </xf>
    <xf numFmtId="0" fontId="51" fillId="0" borderId="0" xfId="0" applyFont="1" applyAlignment="1">
      <alignment horizontal="left" vertical="top" wrapText="1" indent="1"/>
    </xf>
    <xf numFmtId="0" fontId="78" fillId="0" borderId="2" xfId="0" applyFont="1" applyBorder="1" applyAlignment="1">
      <alignment horizontal="center" vertical="center" wrapText="1"/>
    </xf>
    <xf numFmtId="0" fontId="78" fillId="0" borderId="13"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5"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6" xfId="0" applyFont="1" applyBorder="1" applyAlignment="1">
      <alignment horizontal="center" vertical="center" wrapText="1"/>
    </xf>
    <xf numFmtId="0" fontId="77" fillId="0" borderId="0" xfId="0" applyFont="1" applyAlignment="1">
      <alignment horizontal="left" vertical="top" wrapText="1"/>
    </xf>
    <xf numFmtId="0" fontId="77" fillId="0" borderId="15" xfId="0" applyFont="1" applyBorder="1" applyAlignment="1">
      <alignment horizontal="left" vertical="top" wrapText="1"/>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12" xfId="0" applyFont="1" applyBorder="1" applyAlignment="1">
      <alignment horizontal="center" vertical="center" wrapText="1"/>
    </xf>
    <xf numFmtId="0" fontId="81" fillId="0" borderId="20" xfId="0" applyFont="1" applyBorder="1" applyAlignment="1">
      <alignment horizontal="center" vertical="top"/>
    </xf>
    <xf numFmtId="0" fontId="81" fillId="0" borderId="21" xfId="0" applyFont="1" applyBorder="1" applyAlignment="1">
      <alignment horizontal="center" vertical="top"/>
    </xf>
    <xf numFmtId="0" fontId="51" fillId="2" borderId="0" xfId="0" applyFont="1" applyFill="1" applyAlignment="1">
      <alignment horizontal="center" vertical="center" wrapText="1"/>
    </xf>
    <xf numFmtId="0" fontId="23" fillId="0" borderId="14" xfId="0" applyFont="1" applyBorder="1" applyAlignment="1">
      <alignment horizontal="left" vertical="center" wrapText="1"/>
    </xf>
    <xf numFmtId="0" fontId="23" fillId="0" borderId="0" xfId="0" applyFont="1" applyAlignment="1">
      <alignment horizontal="left" vertical="top" wrapText="1"/>
    </xf>
    <xf numFmtId="0" fontId="82" fillId="0" borderId="20" xfId="0" applyFont="1" applyBorder="1" applyAlignment="1">
      <alignment horizontal="center" vertical="center"/>
    </xf>
    <xf numFmtId="0" fontId="82" fillId="0" borderId="22" xfId="0" applyFont="1" applyBorder="1" applyAlignment="1">
      <alignment horizontal="center" vertical="center"/>
    </xf>
    <xf numFmtId="0" fontId="82" fillId="0" borderId="21" xfId="0" applyFont="1" applyBorder="1" applyAlignment="1">
      <alignment horizontal="center" vertical="center"/>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32" fillId="0" borderId="13" xfId="0" applyFont="1" applyBorder="1" applyAlignment="1">
      <alignment horizontal="center" vertical="center" wrapText="1"/>
    </xf>
    <xf numFmtId="0" fontId="21" fillId="0" borderId="15" xfId="0" applyFont="1" applyBorder="1" applyAlignment="1">
      <alignment horizontal="left" vertical="top" wrapText="1" indent="1"/>
    </xf>
    <xf numFmtId="0" fontId="55" fillId="0" borderId="0" xfId="0" applyFont="1" applyAlignment="1">
      <alignment horizontal="left" vertical="top" wrapText="1"/>
    </xf>
    <xf numFmtId="0" fontId="55" fillId="0" borderId="15" xfId="0" applyFont="1" applyBorder="1" applyAlignment="1">
      <alignment horizontal="left" vertical="top" wrapText="1"/>
    </xf>
    <xf numFmtId="0" fontId="22" fillId="0" borderId="0" xfId="0" applyFont="1" applyAlignment="1">
      <alignment horizontal="left" vertical="top" wrapText="1"/>
    </xf>
    <xf numFmtId="0" fontId="55" fillId="0" borderId="14" xfId="0" applyFont="1" applyBorder="1" applyAlignment="1">
      <alignment horizontal="left" vertical="top" wrapText="1"/>
    </xf>
    <xf numFmtId="0" fontId="51" fillId="0" borderId="0" xfId="0" applyFont="1" applyAlignment="1">
      <alignment horizontal="center" vertical="top" wrapText="1"/>
    </xf>
    <xf numFmtId="0" fontId="56" fillId="0" borderId="2" xfId="0" applyFont="1" applyBorder="1" applyAlignment="1">
      <alignment horizontal="center" vertical="top" wrapText="1"/>
    </xf>
    <xf numFmtId="0" fontId="56" fillId="0" borderId="13" xfId="0" applyFont="1" applyBorder="1" applyAlignment="1">
      <alignment horizontal="center" vertical="top" wrapText="1"/>
    </xf>
    <xf numFmtId="0" fontId="56" fillId="0" borderId="3" xfId="0" applyFont="1" applyBorder="1" applyAlignment="1">
      <alignment horizontal="center" vertical="top" wrapText="1"/>
    </xf>
    <xf numFmtId="0" fontId="56" fillId="0" borderId="2" xfId="0" applyFont="1" applyBorder="1" applyAlignment="1">
      <alignment horizontal="left" vertical="top" wrapText="1" indent="6"/>
    </xf>
    <xf numFmtId="0" fontId="56" fillId="0" borderId="13" xfId="0" applyFont="1" applyBorder="1" applyAlignment="1">
      <alignment horizontal="left" vertical="top" wrapText="1" indent="6"/>
    </xf>
    <xf numFmtId="0" fontId="56" fillId="0" borderId="3" xfId="0" applyFont="1" applyBorder="1" applyAlignment="1">
      <alignment horizontal="left" vertical="top" wrapText="1" indent="6"/>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6" fillId="0" borderId="4" xfId="0" applyFont="1" applyBorder="1" applyAlignment="1">
      <alignment horizontal="center" vertical="center" textRotation="90" wrapText="1"/>
    </xf>
    <xf numFmtId="0" fontId="56" fillId="0" borderId="6" xfId="0" applyFont="1" applyBorder="1" applyAlignment="1">
      <alignment horizontal="center" vertical="center" textRotation="90" wrapText="1"/>
    </xf>
    <xf numFmtId="0" fontId="46" fillId="0" borderId="0" xfId="0" applyFont="1" applyAlignment="1">
      <alignment horizontal="center" vertical="center"/>
    </xf>
    <xf numFmtId="0" fontId="21" fillId="0" borderId="0" xfId="0" applyFont="1" applyAlignment="1">
      <alignment horizontal="left" vertical="top" wrapText="1" indent="4"/>
    </xf>
    <xf numFmtId="0" fontId="23" fillId="0" borderId="15" xfId="0" applyFont="1" applyBorder="1" applyAlignment="1">
      <alignment horizontal="left" vertical="top" wrapText="1"/>
    </xf>
    <xf numFmtId="0" fontId="28" fillId="0" borderId="17" xfId="3" applyFont="1" applyBorder="1" applyAlignment="1">
      <alignment horizontal="left" vertical="top" wrapText="1"/>
    </xf>
    <xf numFmtId="0" fontId="28" fillId="0" borderId="19" xfId="3" applyFont="1" applyBorder="1" applyAlignment="1">
      <alignment horizontal="left" vertical="top" wrapText="1"/>
    </xf>
    <xf numFmtId="0" fontId="28" fillId="0" borderId="16" xfId="3" applyFont="1" applyBorder="1" applyAlignment="1">
      <alignment horizontal="center" vertical="top"/>
    </xf>
    <xf numFmtId="0" fontId="28" fillId="0" borderId="16" xfId="3" applyFont="1" applyBorder="1" applyAlignment="1">
      <alignment horizontal="left" vertical="top" wrapText="1"/>
    </xf>
    <xf numFmtId="0" fontId="28" fillId="0" borderId="18" xfId="3" applyFont="1" applyBorder="1" applyAlignment="1">
      <alignment horizontal="left" vertical="top" wrapText="1"/>
    </xf>
    <xf numFmtId="0" fontId="4" fillId="0" borderId="15" xfId="0" applyFont="1" applyBorder="1" applyAlignment="1">
      <alignment horizontal="left" vertical="top" wrapText="1"/>
    </xf>
    <xf numFmtId="0" fontId="0" fillId="0" borderId="0" xfId="0" applyAlignment="1">
      <alignment horizontal="center" vertical="top" wrapText="1"/>
    </xf>
    <xf numFmtId="0" fontId="4" fillId="0" borderId="0" xfId="0" applyFont="1" applyAlignment="1">
      <alignmen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76" fillId="0" borderId="17" xfId="3" applyFont="1" applyBorder="1" applyAlignment="1">
      <alignment horizontal="left" vertical="top" wrapText="1"/>
    </xf>
    <xf numFmtId="0" fontId="76" fillId="0" borderId="18" xfId="3" applyFont="1" applyBorder="1" applyAlignment="1">
      <alignment horizontal="left" vertical="top" wrapText="1"/>
    </xf>
    <xf numFmtId="0" fontId="76" fillId="0" borderId="19" xfId="3" applyFont="1" applyBorder="1" applyAlignment="1">
      <alignment horizontal="left" vertical="top" wrapText="1"/>
    </xf>
    <xf numFmtId="0" fontId="32" fillId="0" borderId="17" xfId="3" applyFont="1" applyBorder="1" applyAlignment="1">
      <alignment horizontal="left" vertical="top" wrapText="1"/>
    </xf>
    <xf numFmtId="0" fontId="32" fillId="0" borderId="18" xfId="3" applyFont="1" applyBorder="1" applyAlignment="1">
      <alignment horizontal="left" vertical="top" wrapText="1"/>
    </xf>
    <xf numFmtId="0" fontId="32" fillId="0" borderId="19" xfId="3" applyFont="1" applyBorder="1" applyAlignment="1">
      <alignment horizontal="left" vertical="top" wrapText="1"/>
    </xf>
    <xf numFmtId="0" fontId="21" fillId="0" borderId="0" xfId="0" applyFont="1" applyAlignment="1">
      <alignment horizontal="left" vertical="top" wrapText="1" indent="6"/>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textRotation="90" wrapText="1"/>
    </xf>
    <xf numFmtId="0" fontId="41" fillId="0" borderId="5" xfId="0" applyFont="1" applyBorder="1" applyAlignment="1">
      <alignment horizontal="center" vertical="center" textRotation="90" wrapText="1"/>
    </xf>
    <xf numFmtId="0" fontId="41" fillId="0" borderId="6" xfId="0" applyFont="1" applyBorder="1" applyAlignment="1">
      <alignment horizontal="center" vertical="center" textRotation="90" wrapText="1"/>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22"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23" fillId="0" borderId="0" xfId="0" applyFont="1" applyAlignment="1">
      <alignment horizontal="left" vertical="top" wrapText="1" indent="2"/>
    </xf>
    <xf numFmtId="0" fontId="4" fillId="0" borderId="0" xfId="0" applyFont="1" applyAlignment="1">
      <alignment horizontal="left" vertical="top"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horizontal="left" vertical="top" wrapText="1" indent="1"/>
    </xf>
    <xf numFmtId="0" fontId="23" fillId="0" borderId="0" xfId="0" applyFont="1" applyAlignment="1">
      <alignment horizontal="center" vertical="top" wrapText="1"/>
    </xf>
    <xf numFmtId="0" fontId="22" fillId="0" borderId="0" xfId="0" applyFont="1" applyAlignment="1">
      <alignment horizontal="center"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 fontId="29" fillId="0" borderId="2" xfId="0" applyNumberFormat="1" applyFont="1" applyBorder="1" applyAlignment="1">
      <alignment horizontal="center" vertical="top" shrinkToFit="1"/>
    </xf>
    <xf numFmtId="1" fontId="29" fillId="0" borderId="3" xfId="0" applyNumberFormat="1" applyFont="1" applyBorder="1" applyAlignment="1">
      <alignment horizontal="center" vertical="top" shrinkToFit="1"/>
    </xf>
    <xf numFmtId="1" fontId="27" fillId="0" borderId="8" xfId="0" applyNumberFormat="1" applyFont="1" applyBorder="1" applyAlignment="1">
      <alignment horizontal="center" vertical="top" shrinkToFit="1"/>
    </xf>
    <xf numFmtId="0" fontId="22" fillId="2" borderId="0" xfId="0" applyFont="1" applyFill="1" applyAlignment="1">
      <alignment horizontal="left" vertical="top" wrapText="1"/>
    </xf>
    <xf numFmtId="0" fontId="32" fillId="0" borderId="4" xfId="0" applyFont="1" applyBorder="1" applyAlignment="1">
      <alignment horizontal="left" vertical="top" wrapText="1"/>
    </xf>
    <xf numFmtId="0" fontId="32" fillId="0" borderId="6" xfId="0" applyFont="1" applyBorder="1" applyAlignment="1">
      <alignment horizontal="left" vertical="top" wrapText="1"/>
    </xf>
    <xf numFmtId="2" fontId="27" fillId="0" borderId="4" xfId="0" applyNumberFormat="1" applyFont="1" applyBorder="1" applyAlignment="1">
      <alignment horizontal="center" vertical="top" shrinkToFit="1"/>
    </xf>
    <xf numFmtId="2" fontId="27" fillId="0" borderId="6" xfId="0" applyNumberFormat="1" applyFont="1" applyBorder="1" applyAlignment="1">
      <alignment horizontal="center" vertical="top" shrinkToFit="1"/>
    </xf>
    <xf numFmtId="0" fontId="32" fillId="0" borderId="5" xfId="0" applyFont="1" applyBorder="1" applyAlignment="1">
      <alignment horizontal="left" vertical="top" wrapText="1"/>
    </xf>
    <xf numFmtId="2" fontId="27" fillId="0" borderId="4" xfId="0" applyNumberFormat="1" applyFont="1" applyBorder="1" applyAlignment="1">
      <alignment horizontal="center" vertical="center" shrinkToFit="1"/>
    </xf>
    <xf numFmtId="2" fontId="27" fillId="0" borderId="5" xfId="0" applyNumberFormat="1" applyFont="1" applyBorder="1" applyAlignment="1">
      <alignment horizontal="center" vertical="center" shrinkToFit="1"/>
    </xf>
    <xf numFmtId="2" fontId="27" fillId="0" borderId="6" xfId="0" applyNumberFormat="1" applyFont="1" applyBorder="1" applyAlignment="1">
      <alignment horizontal="center" vertical="center" shrinkToFit="1"/>
    </xf>
    <xf numFmtId="0" fontId="32" fillId="0" borderId="13" xfId="0" applyFont="1" applyBorder="1" applyAlignment="1">
      <alignment horizontal="center" vertical="top" wrapText="1"/>
    </xf>
    <xf numFmtId="0" fontId="32" fillId="0" borderId="3" xfId="0" applyFont="1" applyBorder="1" applyAlignment="1">
      <alignment horizontal="center" vertical="top" wrapText="1"/>
    </xf>
    <xf numFmtId="0" fontId="22" fillId="0" borderId="0" xfId="0" applyFont="1" applyAlignment="1">
      <alignment horizontal="left" vertical="top" wrapText="1" indent="3"/>
    </xf>
    <xf numFmtId="0" fontId="23" fillId="0" borderId="0" xfId="0" applyFont="1" applyAlignment="1">
      <alignment horizontal="left" vertical="top" wrapText="1" indent="3"/>
    </xf>
    <xf numFmtId="0" fontId="23" fillId="0" borderId="13" xfId="0" applyFont="1" applyBorder="1" applyAlignment="1">
      <alignment horizontal="center" vertical="center" wrapText="1"/>
    </xf>
    <xf numFmtId="1" fontId="27" fillId="0" borderId="4" xfId="0" applyNumberFormat="1" applyFont="1" applyBorder="1" applyAlignment="1">
      <alignment horizontal="center" vertical="top" shrinkToFit="1"/>
    </xf>
    <xf numFmtId="1" fontId="27" fillId="0" borderId="5" xfId="0" applyNumberFormat="1" applyFont="1" applyBorder="1" applyAlignment="1">
      <alignment horizontal="center" vertical="top" shrinkToFit="1"/>
    </xf>
    <xf numFmtId="1" fontId="27" fillId="0" borderId="6" xfId="0" applyNumberFormat="1" applyFont="1" applyBorder="1" applyAlignment="1">
      <alignment horizontal="center" vertical="top" shrinkToFit="1"/>
    </xf>
    <xf numFmtId="0" fontId="32" fillId="0" borderId="7" xfId="0" applyFont="1" applyBorder="1" applyAlignment="1">
      <alignment horizontal="left" vertical="top" wrapText="1"/>
    </xf>
    <xf numFmtId="0" fontId="32" fillId="0" borderId="14"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32" fillId="0" borderId="0" xfId="0" applyFont="1" applyAlignment="1">
      <alignment horizontal="left" vertical="top" wrapText="1"/>
    </xf>
    <xf numFmtId="0" fontId="32" fillId="0" borderId="10" xfId="0" applyFont="1" applyBorder="1" applyAlignment="1">
      <alignment horizontal="left" vertical="top" wrapText="1"/>
    </xf>
    <xf numFmtId="0" fontId="32" fillId="0" borderId="11" xfId="0" applyFont="1" applyBorder="1" applyAlignment="1">
      <alignment horizontal="left" vertical="top" wrapText="1"/>
    </xf>
    <xf numFmtId="0" fontId="32" fillId="0" borderId="15" xfId="0" applyFont="1" applyBorder="1" applyAlignment="1">
      <alignment horizontal="left" vertical="top" wrapText="1"/>
    </xf>
    <xf numFmtId="0" fontId="32" fillId="0" borderId="12" xfId="0" applyFont="1" applyBorder="1" applyAlignment="1">
      <alignment horizontal="left" vertical="top" wrapText="1"/>
    </xf>
    <xf numFmtId="1" fontId="29" fillId="0" borderId="13" xfId="0" applyNumberFormat="1" applyFont="1" applyBorder="1" applyAlignment="1">
      <alignment horizontal="center" vertical="top" shrinkToFit="1"/>
    </xf>
    <xf numFmtId="0" fontId="36" fillId="0" borderId="16" xfId="0" applyFont="1" applyBorder="1" applyAlignment="1">
      <alignment horizontal="center" vertical="center" wrapText="1"/>
    </xf>
    <xf numFmtId="0" fontId="21" fillId="0" borderId="0" xfId="0" applyFont="1" applyAlignment="1">
      <alignment horizontal="left" vertical="top" wrapText="1" indent="9"/>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textRotation="90" wrapText="1"/>
    </xf>
    <xf numFmtId="0" fontId="36" fillId="0" borderId="5" xfId="0" applyFont="1" applyBorder="1" applyAlignment="1">
      <alignment horizontal="center" vertical="center" textRotation="90" wrapText="1"/>
    </xf>
    <xf numFmtId="0" fontId="36" fillId="0" borderId="6" xfId="0" applyFont="1" applyBorder="1" applyAlignment="1">
      <alignment horizontal="center" vertical="center" textRotation="90"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1" fontId="26" fillId="0" borderId="2" xfId="0" applyNumberFormat="1" applyFont="1" applyBorder="1" applyAlignment="1">
      <alignment horizontal="center" vertical="center" shrinkToFit="1"/>
    </xf>
    <xf numFmtId="1" fontId="26" fillId="0" borderId="13" xfId="0" applyNumberFormat="1" applyFont="1" applyBorder="1" applyAlignment="1">
      <alignment horizontal="center" vertical="center" shrinkToFit="1"/>
    </xf>
    <xf numFmtId="1" fontId="26" fillId="0" borderId="3" xfId="0" applyNumberFormat="1" applyFont="1" applyBorder="1" applyAlignment="1">
      <alignment horizontal="center" vertical="center" shrinkToFit="1"/>
    </xf>
    <xf numFmtId="0" fontId="28" fillId="0" borderId="16" xfId="0" applyFont="1" applyBorder="1" applyAlignment="1">
      <alignment horizontal="left" vertical="top" wrapText="1"/>
    </xf>
    <xf numFmtId="0" fontId="36" fillId="0" borderId="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 xfId="0" applyFont="1" applyBorder="1" applyAlignment="1">
      <alignment horizontal="center" vertical="center" wrapText="1"/>
    </xf>
    <xf numFmtId="0" fontId="28" fillId="0" borderId="17" xfId="0" applyFont="1" applyBorder="1" applyAlignment="1">
      <alignment horizontal="left" vertical="top"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16" xfId="0" applyFont="1" applyBorder="1" applyAlignment="1">
      <alignment vertical="top" wrapText="1"/>
    </xf>
    <xf numFmtId="0" fontId="22" fillId="0" borderId="13" xfId="0" applyFont="1" applyBorder="1" applyAlignment="1">
      <alignment horizontal="left" wrapText="1"/>
    </xf>
    <xf numFmtId="0" fontId="28" fillId="0" borderId="16" xfId="0" applyFont="1" applyBorder="1" applyAlignment="1">
      <alignment horizontal="center" vertical="top"/>
    </xf>
    <xf numFmtId="0" fontId="23" fillId="0" borderId="7" xfId="0" applyFont="1" applyBorder="1" applyAlignment="1">
      <alignment horizontal="left" vertical="top" wrapText="1" indent="1"/>
    </xf>
    <xf numFmtId="0" fontId="23" fillId="0" borderId="14" xfId="0" applyFont="1" applyBorder="1" applyAlignment="1">
      <alignment horizontal="left" vertical="top" wrapText="1" indent="1"/>
    </xf>
    <xf numFmtId="0" fontId="23" fillId="0" borderId="8" xfId="0" applyFont="1" applyBorder="1" applyAlignment="1">
      <alignment horizontal="left" vertical="top" wrapText="1" indent="1"/>
    </xf>
    <xf numFmtId="0" fontId="23" fillId="0" borderId="11" xfId="0" applyFont="1" applyBorder="1" applyAlignment="1">
      <alignment horizontal="left" vertical="top" wrapText="1" indent="1"/>
    </xf>
    <xf numFmtId="0" fontId="23" fillId="0" borderId="15" xfId="0" applyFont="1" applyBorder="1" applyAlignment="1">
      <alignment horizontal="left" vertical="top" wrapText="1" indent="1"/>
    </xf>
    <xf numFmtId="0" fontId="23" fillId="0" borderId="12" xfId="0" applyFont="1" applyBorder="1" applyAlignment="1">
      <alignment horizontal="left" vertical="top" wrapText="1" indent="1"/>
    </xf>
    <xf numFmtId="0" fontId="23" fillId="0" borderId="13" xfId="0" applyFont="1" applyBorder="1" applyAlignment="1">
      <alignment horizontal="center" vertical="top" wrapText="1"/>
    </xf>
    <xf numFmtId="0" fontId="23" fillId="0" borderId="3" xfId="0" applyFont="1" applyBorder="1" applyAlignment="1">
      <alignment horizontal="center" vertical="top" wrapText="1"/>
    </xf>
    <xf numFmtId="0" fontId="22" fillId="0" borderId="9" xfId="0" applyFont="1" applyBorder="1" applyAlignment="1">
      <alignment horizontal="left" vertical="top" wrapText="1"/>
    </xf>
    <xf numFmtId="0" fontId="22" fillId="0" borderId="2" xfId="0" applyFont="1" applyBorder="1" applyAlignment="1">
      <alignment horizontal="left" wrapText="1"/>
    </xf>
    <xf numFmtId="0" fontId="22" fillId="0" borderId="3" xfId="0" applyFont="1" applyBorder="1" applyAlignment="1">
      <alignment horizontal="left" wrapText="1"/>
    </xf>
    <xf numFmtId="0" fontId="22" fillId="0" borderId="14" xfId="0" applyFont="1" applyBorder="1" applyAlignment="1">
      <alignment horizontal="left" vertical="center" wrapText="1"/>
    </xf>
    <xf numFmtId="0" fontId="0" fillId="3" borderId="0" xfId="0" applyFill="1" applyAlignment="1">
      <alignment horizontal="center"/>
    </xf>
    <xf numFmtId="0" fontId="0" fillId="0" borderId="0" xfId="0" applyAlignment="1">
      <alignment horizontal="center"/>
    </xf>
    <xf numFmtId="0" fontId="64" fillId="0" borderId="0" xfId="0" applyFont="1" applyAlignment="1">
      <alignment horizontal="left"/>
    </xf>
    <xf numFmtId="0" fontId="0" fillId="3" borderId="0" xfId="0" applyFill="1" applyAlignment="1">
      <alignment horizontal="right"/>
    </xf>
    <xf numFmtId="0" fontId="0" fillId="3" borderId="0" xfId="0" applyFill="1" applyAlignment="1">
      <alignment horizontal="left"/>
    </xf>
    <xf numFmtId="0" fontId="0" fillId="3" borderId="0" xfId="0" applyFill="1" applyAlignment="1">
      <alignment horizontal="justify" vertical="top" wrapText="1"/>
    </xf>
    <xf numFmtId="0" fontId="0" fillId="3" borderId="0" xfId="0" applyFill="1" applyAlignment="1">
      <alignment horizontal="justify" vertical="top"/>
    </xf>
    <xf numFmtId="0" fontId="0" fillId="3" borderId="0" xfId="0" applyFill="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34" xfId="0" applyBorder="1" applyAlignment="1">
      <alignment horizontal="center"/>
    </xf>
    <xf numFmtId="0" fontId="0" fillId="0" borderId="35" xfId="0" applyBorder="1" applyAlignment="1">
      <alignment horizontal="center"/>
    </xf>
    <xf numFmtId="169" fontId="59" fillId="0" borderId="34" xfId="0" applyNumberFormat="1" applyFont="1" applyBorder="1" applyAlignment="1">
      <alignment horizontal="center" vertical="top"/>
    </xf>
    <xf numFmtId="169" fontId="59" fillId="0" borderId="35" xfId="0" applyNumberFormat="1" applyFont="1" applyBorder="1" applyAlignment="1">
      <alignment horizontal="center" vertical="top"/>
    </xf>
    <xf numFmtId="169" fontId="59" fillId="0" borderId="20" xfId="0" applyNumberFormat="1" applyFont="1" applyBorder="1" applyAlignment="1">
      <alignment horizontal="center" vertical="center"/>
    </xf>
    <xf numFmtId="0" fontId="59" fillId="0" borderId="21" xfId="0" applyFont="1" applyBorder="1" applyAlignment="1">
      <alignment horizontal="center" vertical="center"/>
    </xf>
    <xf numFmtId="0" fontId="59" fillId="0" borderId="20" xfId="0" applyFont="1" applyBorder="1" applyAlignment="1">
      <alignment horizontal="right"/>
    </xf>
    <xf numFmtId="0" fontId="59" fillId="0" borderId="22" xfId="0" applyFont="1" applyBorder="1" applyAlignment="1">
      <alignment horizontal="right"/>
    </xf>
    <xf numFmtId="0" fontId="59" fillId="0" borderId="21" xfId="0" applyFont="1" applyBorder="1" applyAlignment="1">
      <alignment horizontal="right"/>
    </xf>
    <xf numFmtId="0" fontId="65" fillId="0" borderId="32" xfId="0" applyFont="1" applyBorder="1" applyAlignment="1">
      <alignment horizontal="center"/>
    </xf>
    <xf numFmtId="0" fontId="65" fillId="0" borderId="33" xfId="0" applyFont="1" applyBorder="1" applyAlignment="1">
      <alignment horizontal="center"/>
    </xf>
    <xf numFmtId="0" fontId="65" fillId="0" borderId="20" xfId="0" applyFont="1" applyBorder="1" applyAlignment="1">
      <alignment horizontal="center"/>
    </xf>
    <xf numFmtId="0" fontId="65" fillId="0" borderId="21" xfId="0" applyFont="1" applyBorder="1" applyAlignment="1">
      <alignment horizontal="center"/>
    </xf>
    <xf numFmtId="0" fontId="65" fillId="0" borderId="32" xfId="0" applyFont="1" applyBorder="1" applyAlignment="1">
      <alignment horizontal="center" vertical="center"/>
    </xf>
    <xf numFmtId="0" fontId="65" fillId="0" borderId="33" xfId="0" applyFont="1" applyBorder="1" applyAlignment="1">
      <alignment horizontal="center" vertical="center"/>
    </xf>
    <xf numFmtId="0" fontId="65" fillId="0" borderId="36" xfId="0" applyFont="1" applyBorder="1" applyAlignment="1">
      <alignment horizontal="center" vertical="center"/>
    </xf>
    <xf numFmtId="0" fontId="65" fillId="0" borderId="37" xfId="0" applyFont="1" applyBorder="1" applyAlignment="1">
      <alignment horizontal="center" vertical="center"/>
    </xf>
    <xf numFmtId="0" fontId="65" fillId="0" borderId="17"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36" xfId="0" applyFont="1" applyBorder="1" applyAlignment="1">
      <alignment horizontal="center" vertical="top"/>
    </xf>
    <xf numFmtId="0" fontId="65" fillId="0" borderId="37" xfId="0" applyFont="1" applyBorder="1" applyAlignment="1">
      <alignment horizontal="center" vertical="top"/>
    </xf>
    <xf numFmtId="0" fontId="0" fillId="0" borderId="17" xfId="0" quotePrefix="1" applyBorder="1" applyAlignment="1">
      <alignment horizontal="center" vertical="center"/>
    </xf>
    <xf numFmtId="0" fontId="0" fillId="0" borderId="19" xfId="0" quotePrefix="1" applyBorder="1" applyAlignment="1">
      <alignment horizontal="center" vertical="center"/>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10" fontId="0" fillId="0" borderId="17" xfId="2" applyNumberFormat="1" applyFont="1" applyBorder="1" applyAlignment="1">
      <alignment horizontal="center" vertical="center"/>
    </xf>
    <xf numFmtId="0" fontId="0" fillId="0" borderId="18" xfId="2" applyNumberFormat="1"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164" fontId="0" fillId="0" borderId="17" xfId="2" applyFont="1" applyBorder="1" applyAlignment="1">
      <alignment horizontal="center" vertical="center"/>
    </xf>
    <xf numFmtId="164" fontId="0" fillId="0" borderId="19" xfId="2" applyFont="1" applyBorder="1" applyAlignment="1">
      <alignment horizontal="center" vertical="center"/>
    </xf>
    <xf numFmtId="20" fontId="0" fillId="0" borderId="17" xfId="0" quotePrefix="1" applyNumberFormat="1" applyBorder="1" applyAlignment="1">
      <alignment horizontal="center" vertical="center"/>
    </xf>
    <xf numFmtId="20" fontId="0" fillId="0" borderId="19" xfId="0" quotePrefix="1" applyNumberFormat="1" applyBorder="1" applyAlignment="1">
      <alignment horizontal="center" vertical="center"/>
    </xf>
    <xf numFmtId="9" fontId="0" fillId="0" borderId="17" xfId="0" applyNumberFormat="1" applyBorder="1" applyAlignment="1">
      <alignment horizontal="center" vertical="center"/>
    </xf>
    <xf numFmtId="0" fontId="65" fillId="0" borderId="17" xfId="0" applyFont="1" applyBorder="1" applyAlignment="1">
      <alignment horizontal="center" vertical="center"/>
    </xf>
    <xf numFmtId="0" fontId="65" fillId="0" borderId="19" xfId="0" applyFont="1" applyBorder="1" applyAlignment="1">
      <alignment horizontal="center" vertical="center"/>
    </xf>
    <xf numFmtId="0" fontId="0" fillId="0" borderId="18" xfId="0" quotePrefix="1" applyBorder="1" applyAlignment="1">
      <alignment horizontal="center" vertical="center"/>
    </xf>
    <xf numFmtId="0" fontId="0" fillId="0" borderId="17" xfId="0" applyBorder="1" applyAlignment="1">
      <alignment horizontal="center" vertical="top" wrapText="1"/>
    </xf>
    <xf numFmtId="0" fontId="0" fillId="0" borderId="18" xfId="0" applyBorder="1" applyAlignment="1">
      <alignment horizontal="center" vertical="top" wrapText="1"/>
    </xf>
    <xf numFmtId="9" fontId="0" fillId="0" borderId="17" xfId="0" applyNumberFormat="1" applyBorder="1" applyAlignment="1">
      <alignment horizontal="center" vertical="top"/>
    </xf>
    <xf numFmtId="9" fontId="0" fillId="0" borderId="18" xfId="0" applyNumberFormat="1"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164" fontId="0" fillId="0" borderId="17" xfId="2" applyFont="1" applyBorder="1" applyAlignment="1">
      <alignment horizontal="center" vertical="top"/>
    </xf>
    <xf numFmtId="164" fontId="0" fillId="0" borderId="18" xfId="2" applyFont="1" applyBorder="1" applyAlignment="1">
      <alignment horizontal="center" vertical="top"/>
    </xf>
    <xf numFmtId="0" fontId="0" fillId="0" borderId="19" xfId="0" applyBorder="1" applyAlignment="1">
      <alignment horizontal="center" vertical="top" wrapText="1"/>
    </xf>
    <xf numFmtId="9" fontId="0" fillId="0" borderId="19" xfId="0" applyNumberFormat="1" applyBorder="1" applyAlignment="1">
      <alignment horizontal="center" vertical="top"/>
    </xf>
    <xf numFmtId="0" fontId="0" fillId="0" borderId="19" xfId="0" applyBorder="1" applyAlignment="1">
      <alignment horizontal="center" vertical="top"/>
    </xf>
    <xf numFmtId="164" fontId="0" fillId="0" borderId="19" xfId="2" applyFont="1" applyBorder="1" applyAlignment="1">
      <alignment horizontal="center" vertical="top"/>
    </xf>
    <xf numFmtId="0" fontId="0" fillId="0" borderId="17" xfId="0" applyBorder="1" applyAlignment="1">
      <alignment horizontal="center" vertical="center" wrapText="1"/>
    </xf>
    <xf numFmtId="0" fontId="0" fillId="0" borderId="19" xfId="0" applyBorder="1"/>
    <xf numFmtId="0" fontId="4" fillId="0" borderId="14" xfId="0" applyFont="1" applyBorder="1" applyAlignment="1">
      <alignment horizontal="left" vertical="top" wrapText="1"/>
    </xf>
    <xf numFmtId="0" fontId="24" fillId="0" borderId="0" xfId="0" applyFont="1" applyAlignment="1">
      <alignment horizontal="center"/>
    </xf>
    <xf numFmtId="0" fontId="63" fillId="0" borderId="0" xfId="0" applyFont="1" applyAlignment="1">
      <alignment horizontal="center"/>
    </xf>
    <xf numFmtId="0" fontId="60" fillId="0" borderId="63" xfId="0" applyFont="1" applyBorder="1" applyAlignment="1">
      <alignment horizontal="center" vertical="top"/>
    </xf>
    <xf numFmtId="0" fontId="60" fillId="0" borderId="18" xfId="0" applyFont="1" applyBorder="1" applyAlignment="1">
      <alignment horizontal="center" vertical="top"/>
    </xf>
    <xf numFmtId="0" fontId="62" fillId="0" borderId="63" xfId="0" applyFont="1" applyBorder="1" applyAlignment="1">
      <alignment horizontal="left" vertical="top" wrapText="1"/>
    </xf>
    <xf numFmtId="0" fontId="62" fillId="0" borderId="18" xfId="0" applyFont="1" applyBorder="1" applyAlignment="1">
      <alignment horizontal="left" vertical="top" wrapText="1"/>
    </xf>
    <xf numFmtId="0" fontId="60" fillId="6" borderId="20" xfId="0" applyFont="1" applyFill="1" applyBorder="1" applyAlignment="1">
      <alignment horizontal="center"/>
    </xf>
    <xf numFmtId="0" fontId="60" fillId="6" borderId="22" xfId="0" applyFont="1" applyFill="1" applyBorder="1" applyAlignment="1">
      <alignment horizontal="center"/>
    </xf>
    <xf numFmtId="0" fontId="60" fillId="6" borderId="21" xfId="0" applyFont="1" applyFill="1" applyBorder="1" applyAlignment="1">
      <alignment horizontal="center"/>
    </xf>
    <xf numFmtId="0" fontId="61" fillId="4" borderId="20" xfId="0" applyFont="1" applyFill="1" applyBorder="1" applyAlignment="1">
      <alignment horizontal="center"/>
    </xf>
    <xf numFmtId="0" fontId="61" fillId="4" borderId="21" xfId="0" applyFont="1" applyFill="1" applyBorder="1" applyAlignment="1">
      <alignment horizontal="center"/>
    </xf>
    <xf numFmtId="0" fontId="60" fillId="0" borderId="0" xfId="0" applyFont="1" applyAlignment="1">
      <alignment horizont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0" fontId="24" fillId="0" borderId="33" xfId="0" applyFont="1" applyBorder="1" applyAlignment="1">
      <alignment horizontal="center" vertical="center"/>
    </xf>
    <xf numFmtId="0" fontId="24" fillId="0" borderId="35" xfId="0" applyFont="1" applyBorder="1" applyAlignment="1">
      <alignment horizontal="center" vertical="center"/>
    </xf>
    <xf numFmtId="0" fontId="24" fillId="0" borderId="37" xfId="0" applyFont="1" applyBorder="1" applyAlignment="1">
      <alignment horizontal="center" vertical="center"/>
    </xf>
    <xf numFmtId="0" fontId="24" fillId="0" borderId="20" xfId="0" applyFont="1" applyBorder="1" applyAlignment="1">
      <alignment horizontal="center"/>
    </xf>
    <xf numFmtId="0" fontId="24" fillId="0" borderId="22" xfId="0" applyFont="1" applyBorder="1" applyAlignment="1">
      <alignment horizontal="center"/>
    </xf>
    <xf numFmtId="0" fontId="24" fillId="0" borderId="21" xfId="0" applyFont="1" applyBorder="1" applyAlignment="1">
      <alignment horizontal="center"/>
    </xf>
    <xf numFmtId="0" fontId="60" fillId="0" borderId="17" xfId="0" quotePrefix="1" applyFont="1" applyBorder="1" applyAlignment="1">
      <alignment horizontal="center" vertical="top"/>
    </xf>
    <xf numFmtId="0" fontId="60" fillId="0" borderId="18" xfId="0" quotePrefix="1" applyFont="1" applyBorder="1" applyAlignment="1">
      <alignment horizontal="center" vertical="top"/>
    </xf>
    <xf numFmtId="0" fontId="60" fillId="0" borderId="19" xfId="0" quotePrefix="1" applyFont="1" applyBorder="1" applyAlignment="1">
      <alignment horizontal="center" vertical="top"/>
    </xf>
    <xf numFmtId="0" fontId="60" fillId="0" borderId="17" xfId="0" applyFont="1" applyBorder="1" applyAlignment="1">
      <alignment horizontal="justify" vertical="top"/>
    </xf>
    <xf numFmtId="0" fontId="60" fillId="0" borderId="18" xfId="0" applyFont="1" applyBorder="1" applyAlignment="1">
      <alignment horizontal="justify" vertical="top"/>
    </xf>
    <xf numFmtId="0" fontId="60" fillId="0" borderId="19" xfId="0" applyFont="1" applyBorder="1" applyAlignment="1">
      <alignment horizontal="justify" vertical="top"/>
    </xf>
    <xf numFmtId="0" fontId="64" fillId="0" borderId="0" xfId="0" applyFont="1" applyAlignment="1">
      <alignment horizontal="center"/>
    </xf>
    <xf numFmtId="0" fontId="75" fillId="0" borderId="0" xfId="0" applyFont="1" applyAlignment="1">
      <alignment horizontal="center"/>
    </xf>
    <xf numFmtId="0" fontId="64" fillId="0" borderId="17" xfId="0" applyFont="1" applyBorder="1" applyAlignment="1">
      <alignment horizontal="left" vertical="top" wrapText="1"/>
    </xf>
    <xf numFmtId="0" fontId="64" fillId="0" borderId="18" xfId="0" applyFont="1" applyBorder="1" applyAlignment="1">
      <alignment horizontal="left" vertical="top" wrapText="1"/>
    </xf>
    <xf numFmtId="0" fontId="64" fillId="3" borderId="0" xfId="0" applyFont="1" applyFill="1" applyAlignment="1">
      <alignment horizont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19" xfId="0" applyFont="1" applyBorder="1" applyAlignment="1">
      <alignment horizontal="center" vertical="center"/>
    </xf>
    <xf numFmtId="0" fontId="64" fillId="0" borderId="17" xfId="0" applyFont="1" applyBorder="1" applyAlignment="1">
      <alignment horizontal="left" vertical="center" wrapText="1"/>
    </xf>
    <xf numFmtId="0" fontId="64" fillId="0" borderId="18" xfId="0" applyFont="1" applyBorder="1" applyAlignment="1">
      <alignment horizontal="left" vertical="center" wrapText="1"/>
    </xf>
    <xf numFmtId="0" fontId="64" fillId="0" borderId="19" xfId="0" applyFont="1" applyBorder="1" applyAlignment="1">
      <alignment horizontal="left" vertical="center" wrapText="1"/>
    </xf>
    <xf numFmtId="0" fontId="64" fillId="0" borderId="17" xfId="0" applyFont="1" applyBorder="1" applyAlignment="1">
      <alignment vertical="center" wrapText="1"/>
    </xf>
    <xf numFmtId="0" fontId="64" fillId="0" borderId="18" xfId="0" applyFont="1" applyBorder="1" applyAlignment="1">
      <alignment vertical="center" wrapText="1"/>
    </xf>
    <xf numFmtId="0" fontId="64" fillId="0" borderId="19" xfId="0" applyFont="1" applyBorder="1" applyAlignment="1">
      <alignment vertical="center" wrapText="1"/>
    </xf>
    <xf numFmtId="0" fontId="74" fillId="0" borderId="0" xfId="0" applyFont="1" applyAlignment="1">
      <alignment horizontal="center"/>
    </xf>
    <xf numFmtId="0" fontId="64" fillId="0" borderId="20" xfId="0" applyFont="1" applyBorder="1" applyAlignment="1">
      <alignment horizontal="center"/>
    </xf>
    <xf numFmtId="0" fontId="64" fillId="0" borderId="22" xfId="0" applyFont="1" applyBorder="1" applyAlignment="1">
      <alignment horizontal="center"/>
    </xf>
    <xf numFmtId="0" fontId="64" fillId="0" borderId="21" xfId="0" applyFont="1" applyBorder="1" applyAlignment="1">
      <alignment horizontal="center"/>
    </xf>
    <xf numFmtId="0" fontId="64" fillId="0" borderId="32" xfId="0" applyFont="1" applyBorder="1" applyAlignment="1">
      <alignment horizontal="center"/>
    </xf>
    <xf numFmtId="0" fontId="56" fillId="0" borderId="1" xfId="7" applyFont="1" applyBorder="1" applyAlignment="1">
      <alignment horizontal="left" vertical="top" wrapText="1"/>
    </xf>
    <xf numFmtId="1" fontId="54" fillId="0" borderId="1" xfId="7" applyNumberFormat="1" applyFont="1" applyBorder="1" applyAlignment="1">
      <alignment horizontal="left" vertical="top" shrinkToFit="1"/>
    </xf>
    <xf numFmtId="0" fontId="56" fillId="0" borderId="1" xfId="7" applyFont="1" applyBorder="1" applyAlignment="1">
      <alignment horizontal="center" vertical="top" wrapText="1"/>
    </xf>
    <xf numFmtId="1" fontId="53" fillId="0" borderId="76" xfId="0" applyNumberFormat="1" applyFont="1" applyBorder="1" applyAlignment="1">
      <alignment horizontal="center" vertical="center" shrinkToFit="1"/>
    </xf>
    <xf numFmtId="1" fontId="51" fillId="0" borderId="76" xfId="0" applyNumberFormat="1" applyFont="1" applyBorder="1" applyAlignment="1">
      <alignment horizontal="left" vertical="center" shrinkToFit="1"/>
    </xf>
  </cellXfs>
  <cellStyles count="8">
    <cellStyle name="Comma" xfId="1" builtinId="3"/>
    <cellStyle name="Comma [0]" xfId="2" builtinId="6"/>
    <cellStyle name="Comma 2" xfId="4" xr:uid="{00000000-0005-0000-0000-000002000000}"/>
    <cellStyle name="Normal" xfId="0" builtinId="0"/>
    <cellStyle name="Normal 2" xfId="3" xr:uid="{00000000-0005-0000-0000-000004000000}"/>
    <cellStyle name="Normal 3" xfId="6" xr:uid="{2433B9E3-3BBE-4FDF-95DC-B0CCE9D75E75}"/>
    <cellStyle name="Normal 4" xfId="7" xr:uid="{2348D8BB-3A75-4DBC-8881-66A2A3CF49E2}"/>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349250</xdr:colOff>
      <xdr:row>78</xdr:row>
      <xdr:rowOff>152401</xdr:rowOff>
    </xdr:from>
    <xdr:to>
      <xdr:col>20</xdr:col>
      <xdr:colOff>284480</xdr:colOff>
      <xdr:row>81</xdr:row>
      <xdr:rowOff>107951</xdr:rowOff>
    </xdr:to>
    <xdr:pic>
      <xdr:nvPicPr>
        <xdr:cNvPr id="3" name="Picture 2">
          <a:extLst>
            <a:ext uri="{FF2B5EF4-FFF2-40B4-BE49-F238E27FC236}">
              <a16:creationId xmlns:a16="http://schemas.microsoft.com/office/drawing/2014/main" id="{BBF14AAC-8765-47D5-97B8-229DB85D0846}"/>
            </a:ext>
          </a:extLst>
        </xdr:cNvPr>
        <xdr:cNvPicPr>
          <a:picLocks noChangeAspect="1"/>
        </xdr:cNvPicPr>
      </xdr:nvPicPr>
      <xdr:blipFill>
        <a:blip xmlns:r="http://schemas.openxmlformats.org/officeDocument/2006/relationships" r:embed="rId1"/>
        <a:srcRect l="10226" t="6648" b="14894"/>
        <a:stretch>
          <a:fillRect/>
        </a:stretch>
      </xdr:blipFill>
      <xdr:spPr>
        <a:xfrm>
          <a:off x="13563600" y="16338551"/>
          <a:ext cx="1084580" cy="450850"/>
        </a:xfrm>
        <a:prstGeom prst="rect">
          <a:avLst/>
        </a:prstGeom>
        <a:noFill/>
        <a:ln w="9525">
          <a:noFill/>
        </a:ln>
      </xdr:spPr>
    </xdr:pic>
    <xdr:clientData/>
  </xdr:twoCellAnchor>
  <xdr:twoCellAnchor editAs="oneCell">
    <xdr:from>
      <xdr:col>18</xdr:col>
      <xdr:colOff>165100</xdr:colOff>
      <xdr:row>75</xdr:row>
      <xdr:rowOff>76200</xdr:rowOff>
    </xdr:from>
    <xdr:to>
      <xdr:col>20</xdr:col>
      <xdr:colOff>463550</xdr:colOff>
      <xdr:row>84</xdr:row>
      <xdr:rowOff>142875</xdr:rowOff>
    </xdr:to>
    <xdr:pic>
      <xdr:nvPicPr>
        <xdr:cNvPr id="5" name="Picture 4">
          <a:extLst>
            <a:ext uri="{FF2B5EF4-FFF2-40B4-BE49-F238E27FC236}">
              <a16:creationId xmlns:a16="http://schemas.microsoft.com/office/drawing/2014/main" id="{25CE8154-1A5F-449A-9F2F-7D062B02A8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3379450" y="15728950"/>
          <a:ext cx="1447800" cy="16097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127000</xdr:colOff>
      <xdr:row>73</xdr:row>
      <xdr:rowOff>38101</xdr:rowOff>
    </xdr:from>
    <xdr:to>
      <xdr:col>6</xdr:col>
      <xdr:colOff>1211580</xdr:colOff>
      <xdr:row>75</xdr:row>
      <xdr:rowOff>152401</xdr:rowOff>
    </xdr:to>
    <xdr:pic>
      <xdr:nvPicPr>
        <xdr:cNvPr id="3" name="Picture 2">
          <a:extLst>
            <a:ext uri="{FF2B5EF4-FFF2-40B4-BE49-F238E27FC236}">
              <a16:creationId xmlns:a16="http://schemas.microsoft.com/office/drawing/2014/main" id="{F631A3F6-6BD7-617F-225A-288CC0CD0DF3}"/>
            </a:ext>
          </a:extLst>
        </xdr:cNvPr>
        <xdr:cNvPicPr>
          <a:picLocks noChangeAspect="1"/>
        </xdr:cNvPicPr>
      </xdr:nvPicPr>
      <xdr:blipFill>
        <a:blip xmlns:r="http://schemas.openxmlformats.org/officeDocument/2006/relationships" r:embed="rId1"/>
        <a:srcRect l="10226" t="6648" b="14894"/>
        <a:stretch>
          <a:fillRect/>
        </a:stretch>
      </xdr:blipFill>
      <xdr:spPr>
        <a:xfrm>
          <a:off x="8775700" y="11271251"/>
          <a:ext cx="1084580" cy="431800"/>
        </a:xfrm>
        <a:prstGeom prst="rect">
          <a:avLst/>
        </a:prstGeom>
        <a:noFill/>
        <a:ln w="9525">
          <a:noFill/>
        </a:ln>
      </xdr:spPr>
    </xdr:pic>
    <xdr:clientData/>
  </xdr:twoCellAnchor>
  <xdr:twoCellAnchor editAs="oneCell">
    <xdr:from>
      <xdr:col>5</xdr:col>
      <xdr:colOff>1276350</xdr:colOff>
      <xdr:row>69</xdr:row>
      <xdr:rowOff>95250</xdr:rowOff>
    </xdr:from>
    <xdr:to>
      <xdr:col>6</xdr:col>
      <xdr:colOff>1295400</xdr:colOff>
      <xdr:row>79</xdr:row>
      <xdr:rowOff>15875</xdr:rowOff>
    </xdr:to>
    <xdr:pic>
      <xdr:nvPicPr>
        <xdr:cNvPr id="5" name="Picture 4">
          <a:extLst>
            <a:ext uri="{FF2B5EF4-FFF2-40B4-BE49-F238E27FC236}">
              <a16:creationId xmlns:a16="http://schemas.microsoft.com/office/drawing/2014/main" id="{F2CBDA75-6E90-C970-0C93-A39F5D187E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496300" y="10629900"/>
          <a:ext cx="1447800" cy="1609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32</xdr:row>
      <xdr:rowOff>0</xdr:rowOff>
    </xdr:from>
    <xdr:ext cx="6454140" cy="1958975"/>
    <xdr:sp macro="" textlink="">
      <xdr:nvSpPr>
        <xdr:cNvPr id="5" name="Shape 5">
          <a:extLst>
            <a:ext uri="{FF2B5EF4-FFF2-40B4-BE49-F238E27FC236}">
              <a16:creationId xmlns:a16="http://schemas.microsoft.com/office/drawing/2014/main" id="{00000000-0008-0000-3600-000005000000}"/>
            </a:ext>
          </a:extLst>
        </xdr:cNvPr>
        <xdr:cNvSpPr/>
      </xdr:nvSpPr>
      <xdr:spPr>
        <a:xfrm>
          <a:off x="0" y="0"/>
          <a:ext cx="6454140" cy="1958975"/>
        </a:xfrm>
        <a:custGeom>
          <a:avLst/>
          <a:gdLst/>
          <a:ahLst/>
          <a:cxnLst/>
          <a:rect l="0" t="0" r="0" b="0"/>
          <a:pathLst>
            <a:path w="6454140" h="1958975">
              <a:moveTo>
                <a:pt x="12179" y="0"/>
              </a:moveTo>
              <a:lnTo>
                <a:pt x="0" y="0"/>
              </a:lnTo>
              <a:lnTo>
                <a:pt x="0" y="1958657"/>
              </a:lnTo>
              <a:lnTo>
                <a:pt x="12179" y="1958657"/>
              </a:lnTo>
              <a:lnTo>
                <a:pt x="12179" y="0"/>
              </a:lnTo>
              <a:close/>
            </a:path>
            <a:path w="6454140" h="1958975">
              <a:moveTo>
                <a:pt x="469379" y="1946465"/>
              </a:moveTo>
              <a:lnTo>
                <a:pt x="466344" y="1946465"/>
              </a:lnTo>
              <a:lnTo>
                <a:pt x="457200" y="1946465"/>
              </a:lnTo>
              <a:lnTo>
                <a:pt x="12192" y="1946465"/>
              </a:lnTo>
              <a:lnTo>
                <a:pt x="12192" y="1958657"/>
              </a:lnTo>
              <a:lnTo>
                <a:pt x="457200" y="1958657"/>
              </a:lnTo>
              <a:lnTo>
                <a:pt x="466344" y="1958657"/>
              </a:lnTo>
              <a:lnTo>
                <a:pt x="469379" y="1958657"/>
              </a:lnTo>
              <a:lnTo>
                <a:pt x="469379" y="1946465"/>
              </a:lnTo>
              <a:close/>
            </a:path>
            <a:path w="6454140" h="1958975">
              <a:moveTo>
                <a:pt x="2149094" y="0"/>
              </a:moveTo>
              <a:lnTo>
                <a:pt x="478536" y="0"/>
              </a:lnTo>
              <a:lnTo>
                <a:pt x="466344" y="0"/>
              </a:lnTo>
              <a:lnTo>
                <a:pt x="12192" y="0"/>
              </a:lnTo>
              <a:lnTo>
                <a:pt x="12192" y="12179"/>
              </a:lnTo>
              <a:lnTo>
                <a:pt x="466344" y="12179"/>
              </a:lnTo>
              <a:lnTo>
                <a:pt x="478536" y="12179"/>
              </a:lnTo>
              <a:lnTo>
                <a:pt x="2149094" y="12179"/>
              </a:lnTo>
              <a:lnTo>
                <a:pt x="2149094" y="0"/>
              </a:lnTo>
              <a:close/>
            </a:path>
            <a:path w="6454140" h="1958975">
              <a:moveTo>
                <a:pt x="2152256" y="1946465"/>
              </a:moveTo>
              <a:lnTo>
                <a:pt x="2149094" y="1946465"/>
              </a:lnTo>
              <a:lnTo>
                <a:pt x="2140077" y="1946465"/>
              </a:lnTo>
              <a:lnTo>
                <a:pt x="469392" y="1946465"/>
              </a:lnTo>
              <a:lnTo>
                <a:pt x="469392" y="1958657"/>
              </a:lnTo>
              <a:lnTo>
                <a:pt x="2140077" y="1958657"/>
              </a:lnTo>
              <a:lnTo>
                <a:pt x="2149094" y="1958657"/>
              </a:lnTo>
              <a:lnTo>
                <a:pt x="2152256" y="1958657"/>
              </a:lnTo>
              <a:lnTo>
                <a:pt x="2152256" y="1946465"/>
              </a:lnTo>
              <a:close/>
            </a:path>
            <a:path w="6454140" h="1958975">
              <a:moveTo>
                <a:pt x="2161400" y="0"/>
              </a:moveTo>
              <a:lnTo>
                <a:pt x="2149221" y="0"/>
              </a:lnTo>
              <a:lnTo>
                <a:pt x="2149221" y="12179"/>
              </a:lnTo>
              <a:lnTo>
                <a:pt x="2161400" y="12179"/>
              </a:lnTo>
              <a:lnTo>
                <a:pt x="2161400" y="0"/>
              </a:lnTo>
              <a:close/>
            </a:path>
            <a:path w="6454140" h="1958975">
              <a:moveTo>
                <a:pt x="3185782" y="1946465"/>
              </a:moveTo>
              <a:lnTo>
                <a:pt x="3182797" y="1946465"/>
              </a:lnTo>
              <a:lnTo>
                <a:pt x="3173603" y="1946465"/>
              </a:lnTo>
              <a:lnTo>
                <a:pt x="2152269" y="1946465"/>
              </a:lnTo>
              <a:lnTo>
                <a:pt x="2152269" y="1958657"/>
              </a:lnTo>
              <a:lnTo>
                <a:pt x="3173603" y="1958657"/>
              </a:lnTo>
              <a:lnTo>
                <a:pt x="3182797" y="1958657"/>
              </a:lnTo>
              <a:lnTo>
                <a:pt x="3185782" y="1958657"/>
              </a:lnTo>
              <a:lnTo>
                <a:pt x="3185782" y="1946465"/>
              </a:lnTo>
              <a:close/>
            </a:path>
            <a:path w="6454140" h="1958975">
              <a:moveTo>
                <a:pt x="3194926" y="0"/>
              </a:moveTo>
              <a:lnTo>
                <a:pt x="3182797" y="0"/>
              </a:lnTo>
              <a:lnTo>
                <a:pt x="2161413" y="0"/>
              </a:lnTo>
              <a:lnTo>
                <a:pt x="2161413" y="12179"/>
              </a:lnTo>
              <a:lnTo>
                <a:pt x="3182747" y="12179"/>
              </a:lnTo>
              <a:lnTo>
                <a:pt x="3194926" y="12179"/>
              </a:lnTo>
              <a:lnTo>
                <a:pt x="3194926" y="0"/>
              </a:lnTo>
              <a:close/>
            </a:path>
            <a:path w="6454140" h="1958975">
              <a:moveTo>
                <a:pt x="4398886" y="1946465"/>
              </a:moveTo>
              <a:lnTo>
                <a:pt x="4395851" y="1946465"/>
              </a:lnTo>
              <a:lnTo>
                <a:pt x="4386707" y="1946465"/>
              </a:lnTo>
              <a:lnTo>
                <a:pt x="3185795" y="1946465"/>
              </a:lnTo>
              <a:lnTo>
                <a:pt x="3185795" y="1958657"/>
              </a:lnTo>
              <a:lnTo>
                <a:pt x="4386707" y="1958657"/>
              </a:lnTo>
              <a:lnTo>
                <a:pt x="4395851" y="1958657"/>
              </a:lnTo>
              <a:lnTo>
                <a:pt x="4398886" y="1958657"/>
              </a:lnTo>
              <a:lnTo>
                <a:pt x="4398886" y="1946465"/>
              </a:lnTo>
              <a:close/>
            </a:path>
            <a:path w="6454140" h="1958975">
              <a:moveTo>
                <a:pt x="5507152" y="0"/>
              </a:moveTo>
              <a:lnTo>
                <a:pt x="4408043" y="0"/>
              </a:lnTo>
              <a:lnTo>
                <a:pt x="4395851" y="0"/>
              </a:lnTo>
              <a:lnTo>
                <a:pt x="3194939" y="0"/>
              </a:lnTo>
              <a:lnTo>
                <a:pt x="3194939" y="12179"/>
              </a:lnTo>
              <a:lnTo>
                <a:pt x="4395851" y="12179"/>
              </a:lnTo>
              <a:lnTo>
                <a:pt x="4408043" y="12179"/>
              </a:lnTo>
              <a:lnTo>
                <a:pt x="5507152" y="12179"/>
              </a:lnTo>
              <a:lnTo>
                <a:pt x="5507152" y="0"/>
              </a:lnTo>
              <a:close/>
            </a:path>
            <a:path w="6454140" h="1958975">
              <a:moveTo>
                <a:pt x="5519407" y="0"/>
              </a:moveTo>
              <a:lnTo>
                <a:pt x="5507228" y="0"/>
              </a:lnTo>
              <a:lnTo>
                <a:pt x="5507228" y="12179"/>
              </a:lnTo>
              <a:lnTo>
                <a:pt x="5519407" y="12179"/>
              </a:lnTo>
              <a:lnTo>
                <a:pt x="5519407" y="0"/>
              </a:lnTo>
              <a:close/>
            </a:path>
            <a:path w="6454140" h="1958975">
              <a:moveTo>
                <a:pt x="6266167" y="1946465"/>
              </a:moveTo>
              <a:lnTo>
                <a:pt x="6266167" y="1946465"/>
              </a:lnTo>
              <a:lnTo>
                <a:pt x="4398899" y="1946465"/>
              </a:lnTo>
              <a:lnTo>
                <a:pt x="4398899" y="1958657"/>
              </a:lnTo>
              <a:lnTo>
                <a:pt x="6266167" y="1958657"/>
              </a:lnTo>
              <a:lnTo>
                <a:pt x="6266167" y="1946465"/>
              </a:lnTo>
              <a:close/>
            </a:path>
            <a:path w="6454140" h="1958975">
              <a:moveTo>
                <a:pt x="6453619" y="0"/>
              </a:moveTo>
              <a:lnTo>
                <a:pt x="6453619" y="0"/>
              </a:lnTo>
              <a:lnTo>
                <a:pt x="5519420" y="0"/>
              </a:lnTo>
              <a:lnTo>
                <a:pt x="5519420" y="12179"/>
              </a:lnTo>
              <a:lnTo>
                <a:pt x="6263132" y="12179"/>
              </a:lnTo>
              <a:lnTo>
                <a:pt x="6275324" y="12179"/>
              </a:lnTo>
              <a:lnTo>
                <a:pt x="6441427" y="12179"/>
              </a:lnTo>
              <a:lnTo>
                <a:pt x="6441427" y="1946465"/>
              </a:lnTo>
              <a:lnTo>
                <a:pt x="6266180" y="1946465"/>
              </a:lnTo>
              <a:lnTo>
                <a:pt x="6266180" y="1958657"/>
              </a:lnTo>
              <a:lnTo>
                <a:pt x="6441427" y="1958657"/>
              </a:lnTo>
              <a:lnTo>
                <a:pt x="6453619" y="1958657"/>
              </a:lnTo>
              <a:lnTo>
                <a:pt x="6453619" y="0"/>
              </a:lnTo>
              <a:close/>
            </a:path>
          </a:pathLst>
        </a:custGeom>
        <a:solidFill>
          <a:srgbClr val="000000">
            <a:alpha val="50000"/>
          </a:srgbClr>
        </a:solidFill>
      </xdr:spPr>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571500</xdr:colOff>
      <xdr:row>120</xdr:row>
      <xdr:rowOff>3420</xdr:rowOff>
    </xdr:from>
    <xdr:to>
      <xdr:col>6</xdr:col>
      <xdr:colOff>787400</xdr:colOff>
      <xdr:row>122</xdr:row>
      <xdr:rowOff>488</xdr:rowOff>
    </xdr:to>
    <xdr:pic>
      <xdr:nvPicPr>
        <xdr:cNvPr id="3" name="Picture 4">
          <a:extLst>
            <a:ext uri="{FF2B5EF4-FFF2-40B4-BE49-F238E27FC236}">
              <a16:creationId xmlns:a16="http://schemas.microsoft.com/office/drawing/2014/main" id="{9E29DBAB-767A-4A1F-9C1C-04AA4356652F}"/>
            </a:ext>
          </a:extLst>
        </xdr:cNvPr>
        <xdr:cNvPicPr>
          <a:picLocks noChangeAspect="1" noChangeArrowheads="1"/>
        </xdr:cNvPicPr>
      </xdr:nvPicPr>
      <xdr:blipFill>
        <a:blip xmlns:r="http://schemas.openxmlformats.org/officeDocument/2006/relationships" r:embed="rId1" cstate="print"/>
        <a:srcRect t="9212" b="11975"/>
        <a:stretch>
          <a:fillRect/>
        </a:stretch>
      </xdr:blipFill>
      <xdr:spPr bwMode="auto">
        <a:xfrm>
          <a:off x="5295900" y="25498670"/>
          <a:ext cx="1054100" cy="390768"/>
        </a:xfrm>
        <a:prstGeom prst="rect">
          <a:avLst/>
        </a:prstGeom>
        <a:noFill/>
      </xdr:spPr>
    </xdr:pic>
    <xdr:clientData/>
  </xdr:twoCellAnchor>
  <xdr:twoCellAnchor editAs="oneCell">
    <xdr:from>
      <xdr:col>5</xdr:col>
      <xdr:colOff>419100</xdr:colOff>
      <xdr:row>116</xdr:row>
      <xdr:rowOff>139700</xdr:rowOff>
    </xdr:from>
    <xdr:to>
      <xdr:col>7</xdr:col>
      <xdr:colOff>69850</xdr:colOff>
      <xdr:row>125</xdr:row>
      <xdr:rowOff>53975</xdr:rowOff>
    </xdr:to>
    <xdr:pic>
      <xdr:nvPicPr>
        <xdr:cNvPr id="5" name="Picture 4">
          <a:extLst>
            <a:ext uri="{FF2B5EF4-FFF2-40B4-BE49-F238E27FC236}">
              <a16:creationId xmlns:a16="http://schemas.microsoft.com/office/drawing/2014/main" id="{BB601694-F93E-470E-BF5D-15EDF519AB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143500" y="24847550"/>
          <a:ext cx="1447800" cy="16097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355600</xdr:colOff>
      <xdr:row>38</xdr:row>
      <xdr:rowOff>38100</xdr:rowOff>
    </xdr:from>
    <xdr:to>
      <xdr:col>9</xdr:col>
      <xdr:colOff>881380</xdr:colOff>
      <xdr:row>40</xdr:row>
      <xdr:rowOff>149225</xdr:rowOff>
    </xdr:to>
    <xdr:pic>
      <xdr:nvPicPr>
        <xdr:cNvPr id="9" name="Picture 8">
          <a:extLst>
            <a:ext uri="{FF2B5EF4-FFF2-40B4-BE49-F238E27FC236}">
              <a16:creationId xmlns:a16="http://schemas.microsoft.com/office/drawing/2014/main" id="{5C90AA9E-9D9A-F757-FD3E-C52D3B26BE67}"/>
            </a:ext>
          </a:extLst>
        </xdr:cNvPr>
        <xdr:cNvPicPr>
          <a:picLocks noChangeAspect="1"/>
        </xdr:cNvPicPr>
      </xdr:nvPicPr>
      <xdr:blipFill>
        <a:blip xmlns:r="http://schemas.openxmlformats.org/officeDocument/2006/relationships" r:embed="rId1"/>
        <a:srcRect l="10226" t="6648" b="14894"/>
        <a:stretch>
          <a:fillRect/>
        </a:stretch>
      </xdr:blipFill>
      <xdr:spPr>
        <a:xfrm>
          <a:off x="7962900" y="48863250"/>
          <a:ext cx="1084580" cy="504825"/>
        </a:xfrm>
        <a:prstGeom prst="rect">
          <a:avLst/>
        </a:prstGeom>
        <a:noFill/>
        <a:ln w="9525">
          <a:noFill/>
        </a:ln>
      </xdr:spPr>
    </xdr:pic>
    <xdr:clientData/>
  </xdr:twoCellAnchor>
  <xdr:twoCellAnchor editAs="oneCell">
    <xdr:from>
      <xdr:col>8</xdr:col>
      <xdr:colOff>69850</xdr:colOff>
      <xdr:row>35</xdr:row>
      <xdr:rowOff>76200</xdr:rowOff>
    </xdr:from>
    <xdr:to>
      <xdr:col>9</xdr:col>
      <xdr:colOff>958850</xdr:colOff>
      <xdr:row>43</xdr:row>
      <xdr:rowOff>111125</xdr:rowOff>
    </xdr:to>
    <xdr:pic>
      <xdr:nvPicPr>
        <xdr:cNvPr id="11" name="Picture 10">
          <a:extLst>
            <a:ext uri="{FF2B5EF4-FFF2-40B4-BE49-F238E27FC236}">
              <a16:creationId xmlns:a16="http://schemas.microsoft.com/office/drawing/2014/main" id="{E3CBA521-77B4-87B2-7DC5-96F534CA8C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77150" y="48310800"/>
          <a:ext cx="1447800" cy="16097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1117600</xdr:colOff>
      <xdr:row>38</xdr:row>
      <xdr:rowOff>69850</xdr:rowOff>
    </xdr:from>
    <xdr:to>
      <xdr:col>7</xdr:col>
      <xdr:colOff>284480</xdr:colOff>
      <xdr:row>41</xdr:row>
      <xdr:rowOff>171450</xdr:rowOff>
    </xdr:to>
    <xdr:pic>
      <xdr:nvPicPr>
        <xdr:cNvPr id="13" name="Picture 12">
          <a:extLst>
            <a:ext uri="{FF2B5EF4-FFF2-40B4-BE49-F238E27FC236}">
              <a16:creationId xmlns:a16="http://schemas.microsoft.com/office/drawing/2014/main" id="{5CA077A7-EEBA-4AA6-E8CF-8F0D7010BE1E}"/>
            </a:ext>
          </a:extLst>
        </xdr:cNvPr>
        <xdr:cNvPicPr>
          <a:picLocks noChangeAspect="1"/>
        </xdr:cNvPicPr>
      </xdr:nvPicPr>
      <xdr:blipFill>
        <a:blip xmlns:r="http://schemas.openxmlformats.org/officeDocument/2006/relationships" r:embed="rId1"/>
        <a:srcRect l="10226" t="6648" b="14894"/>
        <a:stretch>
          <a:fillRect/>
        </a:stretch>
      </xdr:blipFill>
      <xdr:spPr>
        <a:xfrm>
          <a:off x="5016500" y="8489950"/>
          <a:ext cx="1084580" cy="692150"/>
        </a:xfrm>
        <a:prstGeom prst="rect">
          <a:avLst/>
        </a:prstGeom>
        <a:noFill/>
        <a:ln w="9525">
          <a:noFill/>
        </a:ln>
      </xdr:spPr>
    </xdr:pic>
    <xdr:clientData/>
  </xdr:twoCellAnchor>
  <xdr:twoCellAnchor editAs="oneCell">
    <xdr:from>
      <xdr:col>5</xdr:col>
      <xdr:colOff>869950</xdr:colOff>
      <xdr:row>36</xdr:row>
      <xdr:rowOff>133350</xdr:rowOff>
    </xdr:from>
    <xdr:to>
      <xdr:col>7</xdr:col>
      <xdr:colOff>400050</xdr:colOff>
      <xdr:row>45</xdr:row>
      <xdr:rowOff>3175</xdr:rowOff>
    </xdr:to>
    <xdr:pic>
      <xdr:nvPicPr>
        <xdr:cNvPr id="15" name="Picture 14">
          <a:extLst>
            <a:ext uri="{FF2B5EF4-FFF2-40B4-BE49-F238E27FC236}">
              <a16:creationId xmlns:a16="http://schemas.microsoft.com/office/drawing/2014/main" id="{2056F8A2-8E01-B607-1EC6-84D3CFDBA5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768850" y="8159750"/>
          <a:ext cx="1447800" cy="16097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LE%202022\9.%20LATIHAN%20FORM%20PMDN%2059\5.%20LATIHAN%20FORM%20SPM%20TRANTIBUMLINMAS%20NOVEMBER%20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monev%202023\dokumen%20Monev%202023\realisasi%20kegiata%20atau%20%20Capaian%20SPM%20%20tahun%202022,%20tgl30%20januari%202023.xlsx" TargetMode="External"/><Relationship Id="rId1" Type="http://schemas.openxmlformats.org/officeDocument/2006/relationships/externalLinkPath" Target="/monev%202023/dokumen%20Monev%202023/realisasi%20kegiata%20atau%20%20Capaian%20SPM%20%20tahun%202022,%20tgl30%20januar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aftar Isi"/>
      <sheetName val="1"/>
      <sheetName val="5.A.1"/>
      <sheetName val="5.A.2"/>
      <sheetName val="5.A.3"/>
      <sheetName val="5.A.4"/>
      <sheetName val="5.A.5"/>
      <sheetName val="5.A.6"/>
      <sheetName val="5.A.7"/>
      <sheetName val="5.A.8"/>
      <sheetName val="5.A.9"/>
      <sheetName val="5.A.10"/>
      <sheetName val="5.A.11"/>
      <sheetName val="5.A.12"/>
      <sheetName val="5.A.13"/>
      <sheetName val="5.A.14"/>
      <sheetName val="5.A.15"/>
      <sheetName val="5.A.16"/>
      <sheetName val="5.A.17"/>
      <sheetName val="5.A.18"/>
      <sheetName val="5.A.19"/>
      <sheetName val="2"/>
      <sheetName val="5.B.1"/>
      <sheetName val="5.B.2"/>
      <sheetName val="5.B.3"/>
      <sheetName val="5.B.4"/>
      <sheetName val="5.B.5"/>
      <sheetName val="5.B.6"/>
      <sheetName val="5.B.7"/>
      <sheetName val="5.B.8"/>
      <sheetName val="5.B.9"/>
      <sheetName val="5.B.10"/>
      <sheetName val="5.B.11"/>
      <sheetName val="5.B.12"/>
      <sheetName val="5.B.13"/>
      <sheetName val="5.B.14"/>
      <sheetName val="5.B.15"/>
      <sheetName val="3"/>
      <sheetName val="5.C.1"/>
      <sheetName val="5.C.2"/>
      <sheetName val="5.C.3"/>
      <sheetName val="5.C.4"/>
      <sheetName val="5.C.5"/>
      <sheetName val="5.C.6"/>
      <sheetName val="5.C.7"/>
      <sheetName val="5.C.8"/>
      <sheetName val="5.C.9"/>
      <sheetName val="5.C.10"/>
      <sheetName val="5.C.11"/>
      <sheetName val="5.C.12"/>
      <sheetName val="4"/>
      <sheetName val="5.D.1"/>
      <sheetName val="5.D.2"/>
      <sheetName val="5.D.3"/>
      <sheetName val="5.D.4"/>
      <sheetName val="5.D.5"/>
      <sheetName val="5.D.6"/>
      <sheetName val="5.D.7"/>
      <sheetName val="5.D.8"/>
      <sheetName val="5.D.9"/>
      <sheetName val="5.D.10"/>
      <sheetName val="5.D.11"/>
      <sheetName val="5.D.12"/>
      <sheetName val="5"/>
      <sheetName val="5.E.1"/>
      <sheetName val="5.E.2"/>
      <sheetName val="5.E.3"/>
      <sheetName val="5.E.4"/>
      <sheetName val="5.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ow r="9">
          <cell r="T9">
            <v>20</v>
          </cell>
        </row>
        <row r="10">
          <cell r="T10">
            <v>3000</v>
          </cell>
        </row>
        <row r="11">
          <cell r="T11">
            <v>1000</v>
          </cell>
        </row>
        <row r="12">
          <cell r="T12">
            <v>10000</v>
          </cell>
        </row>
        <row r="13">
          <cell r="T13">
            <v>10000</v>
          </cell>
        </row>
        <row r="14">
          <cell r="T14">
            <v>10000</v>
          </cell>
        </row>
        <row r="15">
          <cell r="AA15">
            <v>3000</v>
          </cell>
        </row>
        <row r="16">
          <cell r="AA16">
            <v>1000</v>
          </cell>
        </row>
        <row r="17">
          <cell r="AA17">
            <v>3000</v>
          </cell>
        </row>
        <row r="18">
          <cell r="AA18">
            <v>1000</v>
          </cell>
        </row>
        <row r="19">
          <cell r="AA19">
            <v>1000</v>
          </cell>
        </row>
        <row r="20">
          <cell r="AA20">
            <v>1000</v>
          </cell>
        </row>
        <row r="21">
          <cell r="AA21">
            <v>1000</v>
          </cell>
        </row>
        <row r="22">
          <cell r="AA22">
            <v>1000</v>
          </cell>
        </row>
        <row r="23">
          <cell r="AA23">
            <v>1000</v>
          </cell>
        </row>
        <row r="24">
          <cell r="AA24">
            <v>1000</v>
          </cell>
        </row>
        <row r="25">
          <cell r="AA25">
            <v>1000</v>
          </cell>
        </row>
        <row r="26">
          <cell r="AA26">
            <v>1000</v>
          </cell>
        </row>
        <row r="27">
          <cell r="AA27">
            <v>1000</v>
          </cell>
        </row>
        <row r="28">
          <cell r="AA28">
            <v>1000</v>
          </cell>
        </row>
        <row r="29">
          <cell r="AA29">
            <v>3000</v>
          </cell>
        </row>
        <row r="30">
          <cell r="AA30">
            <v>1000</v>
          </cell>
        </row>
        <row r="31">
          <cell r="AA31">
            <v>1000</v>
          </cell>
        </row>
        <row r="32">
          <cell r="AA32">
            <v>1000</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 keg dan aggaran 2022"/>
      <sheetName val="capaian 2022"/>
      <sheetName val="target idikator SPM 2022"/>
      <sheetName val="capaian tahun 2021"/>
      <sheetName val="capaian 2021"/>
      <sheetName val="target idikator SPM 2021"/>
      <sheetName val="program keg dan aggaran 2021 SP"/>
      <sheetName val="Sheet1"/>
    </sheetNames>
    <sheetDataSet>
      <sheetData sheetId="0">
        <row r="29">
          <cell r="J29">
            <v>995775000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9"/>
  <sheetViews>
    <sheetView topLeftCell="A64" workbookViewId="0">
      <selection activeCell="C33" sqref="C33"/>
    </sheetView>
  </sheetViews>
  <sheetFormatPr defaultColWidth="75.796875" defaultRowHeight="13"/>
  <cols>
    <col min="1" max="1" width="10.5" style="14" bestFit="1" customWidth="1"/>
    <col min="2" max="2" width="10.5" style="14" customWidth="1"/>
    <col min="3" max="3" width="286.19921875" style="14" customWidth="1"/>
    <col min="4" max="16384" width="75.796875" style="14"/>
  </cols>
  <sheetData>
    <row r="1" spans="1:3" ht="15.5">
      <c r="A1" s="456" t="s">
        <v>198</v>
      </c>
      <c r="B1" s="456"/>
      <c r="C1" s="456"/>
    </row>
    <row r="2" spans="1:3" ht="15.5">
      <c r="A2" s="456" t="s">
        <v>199</v>
      </c>
      <c r="B2" s="456"/>
      <c r="C2" s="456"/>
    </row>
    <row r="3" spans="1:3" ht="15.5">
      <c r="A3" s="456" t="s">
        <v>200</v>
      </c>
      <c r="B3" s="456"/>
      <c r="C3" s="456"/>
    </row>
    <row r="4" spans="1:3" ht="15.5">
      <c r="A4" s="15" t="s">
        <v>201</v>
      </c>
      <c r="B4" s="15" t="s">
        <v>202</v>
      </c>
      <c r="C4" s="16" t="s">
        <v>203</v>
      </c>
    </row>
    <row r="5" spans="1:3" ht="18" customHeight="1">
      <c r="A5" s="15" t="s">
        <v>201</v>
      </c>
      <c r="B5" s="15" t="s">
        <v>204</v>
      </c>
      <c r="C5" s="16" t="s">
        <v>205</v>
      </c>
    </row>
    <row r="6" spans="1:3" ht="15.5">
      <c r="A6" s="15" t="s">
        <v>201</v>
      </c>
      <c r="B6" s="15" t="s">
        <v>206</v>
      </c>
      <c r="C6" s="16" t="s">
        <v>207</v>
      </c>
    </row>
    <row r="7" spans="1:3" ht="15.5">
      <c r="A7" s="15" t="s">
        <v>201</v>
      </c>
      <c r="B7" s="15" t="s">
        <v>208</v>
      </c>
      <c r="C7" s="16" t="s">
        <v>209</v>
      </c>
    </row>
    <row r="8" spans="1:3" ht="15.5">
      <c r="A8" s="15" t="s">
        <v>201</v>
      </c>
      <c r="B8" s="15" t="s">
        <v>210</v>
      </c>
      <c r="C8" s="16" t="s">
        <v>211</v>
      </c>
    </row>
    <row r="9" spans="1:3" ht="15.5">
      <c r="A9" s="15" t="s">
        <v>201</v>
      </c>
      <c r="B9" s="15" t="s">
        <v>212</v>
      </c>
      <c r="C9" s="16" t="s">
        <v>213</v>
      </c>
    </row>
    <row r="10" spans="1:3" ht="15.5">
      <c r="A10" s="15" t="s">
        <v>201</v>
      </c>
      <c r="B10" s="15" t="s">
        <v>214</v>
      </c>
      <c r="C10" s="16" t="s">
        <v>215</v>
      </c>
    </row>
    <row r="11" spans="1:3" ht="15.5">
      <c r="A11" s="15" t="s">
        <v>201</v>
      </c>
      <c r="B11" s="15" t="s">
        <v>216</v>
      </c>
      <c r="C11" s="16" t="s">
        <v>217</v>
      </c>
    </row>
    <row r="12" spans="1:3" ht="15.5">
      <c r="A12" s="456" t="s">
        <v>218</v>
      </c>
      <c r="B12" s="456"/>
      <c r="C12" s="456"/>
    </row>
    <row r="13" spans="1:3" ht="15.5">
      <c r="A13" s="15" t="s">
        <v>201</v>
      </c>
      <c r="B13" s="15" t="s">
        <v>219</v>
      </c>
      <c r="C13" s="16" t="s">
        <v>220</v>
      </c>
    </row>
    <row r="14" spans="1:3" ht="15.5">
      <c r="A14" s="15" t="s">
        <v>201</v>
      </c>
      <c r="B14" s="15" t="s">
        <v>221</v>
      </c>
      <c r="C14" s="16" t="s">
        <v>222</v>
      </c>
    </row>
    <row r="15" spans="1:3" ht="15.5">
      <c r="A15" s="15" t="s">
        <v>201</v>
      </c>
      <c r="B15" s="15" t="s">
        <v>223</v>
      </c>
      <c r="C15" s="16" t="s">
        <v>224</v>
      </c>
    </row>
    <row r="16" spans="1:3" ht="15.5">
      <c r="A16" s="15" t="s">
        <v>201</v>
      </c>
      <c r="B16" s="15" t="s">
        <v>225</v>
      </c>
      <c r="C16" s="16" t="s">
        <v>226</v>
      </c>
    </row>
    <row r="17" spans="1:3" ht="15.5">
      <c r="A17" s="15" t="s">
        <v>201</v>
      </c>
      <c r="B17" s="15" t="s">
        <v>227</v>
      </c>
      <c r="C17" s="16" t="s">
        <v>228</v>
      </c>
    </row>
    <row r="18" spans="1:3" ht="15.5">
      <c r="A18" s="456" t="s">
        <v>229</v>
      </c>
      <c r="B18" s="456"/>
      <c r="C18" s="456"/>
    </row>
    <row r="19" spans="1:3" ht="15.5">
      <c r="A19" s="15" t="s">
        <v>201</v>
      </c>
      <c r="B19" s="15" t="s">
        <v>230</v>
      </c>
      <c r="C19" s="16" t="s">
        <v>231</v>
      </c>
    </row>
    <row r="20" spans="1:3" ht="15.5">
      <c r="A20" s="15" t="s">
        <v>201</v>
      </c>
      <c r="B20" s="15" t="s">
        <v>232</v>
      </c>
      <c r="C20" s="16" t="s">
        <v>233</v>
      </c>
    </row>
    <row r="21" spans="1:3" ht="15.5">
      <c r="A21" s="15" t="s">
        <v>201</v>
      </c>
      <c r="B21" s="15" t="s">
        <v>234</v>
      </c>
      <c r="C21" s="16" t="s">
        <v>235</v>
      </c>
    </row>
    <row r="22" spans="1:3" ht="15.5">
      <c r="A22" s="15" t="s">
        <v>201</v>
      </c>
      <c r="B22" s="15" t="s">
        <v>236</v>
      </c>
      <c r="C22" s="16" t="s">
        <v>237</v>
      </c>
    </row>
    <row r="23" spans="1:3" ht="15.5">
      <c r="A23" s="15" t="s">
        <v>201</v>
      </c>
      <c r="B23" s="15" t="s">
        <v>238</v>
      </c>
      <c r="C23" s="16" t="s">
        <v>239</v>
      </c>
    </row>
    <row r="24" spans="1:3" ht="15.5">
      <c r="A24" s="15" t="s">
        <v>201</v>
      </c>
      <c r="B24" s="15" t="s">
        <v>240</v>
      </c>
      <c r="C24" s="16" t="s">
        <v>241</v>
      </c>
    </row>
    <row r="25" spans="1:3" ht="15.5">
      <c r="A25" s="456" t="s">
        <v>242</v>
      </c>
      <c r="B25" s="456"/>
      <c r="C25" s="456"/>
    </row>
    <row r="26" spans="1:3" ht="15.5">
      <c r="A26" s="15" t="s">
        <v>201</v>
      </c>
      <c r="B26" s="15" t="s">
        <v>243</v>
      </c>
      <c r="C26" s="16" t="s">
        <v>244</v>
      </c>
    </row>
    <row r="27" spans="1:3" ht="15.5">
      <c r="A27" s="15" t="s">
        <v>201</v>
      </c>
      <c r="B27" s="15" t="s">
        <v>245</v>
      </c>
      <c r="C27" s="16" t="s">
        <v>246</v>
      </c>
    </row>
    <row r="28" spans="1:3" ht="15.5">
      <c r="A28" s="15" t="s">
        <v>201</v>
      </c>
      <c r="B28" s="15" t="s">
        <v>247</v>
      </c>
      <c r="C28" s="16" t="s">
        <v>248</v>
      </c>
    </row>
    <row r="29" spans="1:3" ht="15.5">
      <c r="A29" s="15" t="s">
        <v>201</v>
      </c>
      <c r="B29" s="15" t="s">
        <v>249</v>
      </c>
      <c r="C29" s="16" t="s">
        <v>250</v>
      </c>
    </row>
    <row r="30" spans="1:3" ht="15.5">
      <c r="A30" s="15" t="s">
        <v>201</v>
      </c>
      <c r="B30" s="15" t="s">
        <v>251</v>
      </c>
      <c r="C30" s="16" t="s">
        <v>252</v>
      </c>
    </row>
    <row r="31" spans="1:3" ht="15.5">
      <c r="A31" s="15" t="s">
        <v>201</v>
      </c>
      <c r="B31" s="15" t="s">
        <v>253</v>
      </c>
      <c r="C31" s="16" t="s">
        <v>254</v>
      </c>
    </row>
    <row r="32" spans="1:3" ht="15.5">
      <c r="A32" s="456" t="s">
        <v>255</v>
      </c>
      <c r="B32" s="456"/>
      <c r="C32" s="456"/>
    </row>
    <row r="33" spans="1:3" ht="15.5">
      <c r="A33" s="15" t="s">
        <v>201</v>
      </c>
      <c r="B33" s="15" t="s">
        <v>256</v>
      </c>
      <c r="C33" s="16" t="s">
        <v>257</v>
      </c>
    </row>
    <row r="34" spans="1:3" ht="15.5">
      <c r="A34" s="456" t="s">
        <v>258</v>
      </c>
      <c r="B34" s="456"/>
      <c r="C34" s="456"/>
    </row>
    <row r="35" spans="1:3" ht="15.5">
      <c r="A35" s="456" t="s">
        <v>259</v>
      </c>
      <c r="B35" s="456"/>
      <c r="C35" s="456"/>
    </row>
    <row r="36" spans="1:3" ht="15.5">
      <c r="A36" s="15" t="s">
        <v>201</v>
      </c>
      <c r="B36" s="15" t="s">
        <v>202</v>
      </c>
      <c r="C36" s="15" t="s">
        <v>260</v>
      </c>
    </row>
    <row r="37" spans="1:3" ht="15.5">
      <c r="A37" s="15" t="s">
        <v>201</v>
      </c>
      <c r="B37" s="15" t="s">
        <v>204</v>
      </c>
      <c r="C37" s="15" t="s">
        <v>261</v>
      </c>
    </row>
    <row r="38" spans="1:3" ht="15.5">
      <c r="A38" s="15" t="s">
        <v>201</v>
      </c>
      <c r="B38" s="15" t="s">
        <v>206</v>
      </c>
      <c r="C38" s="15" t="s">
        <v>262</v>
      </c>
    </row>
    <row r="39" spans="1:3" ht="15.5">
      <c r="A39" s="456" t="s">
        <v>263</v>
      </c>
      <c r="B39" s="456"/>
      <c r="C39" s="456"/>
    </row>
    <row r="40" spans="1:3" ht="15.5">
      <c r="A40" s="15" t="s">
        <v>201</v>
      </c>
      <c r="B40" s="15" t="s">
        <v>219</v>
      </c>
      <c r="C40" s="15" t="s">
        <v>264</v>
      </c>
    </row>
    <row r="41" spans="1:3" ht="15.5">
      <c r="A41" s="15" t="s">
        <v>201</v>
      </c>
      <c r="B41" s="15" t="s">
        <v>221</v>
      </c>
      <c r="C41" s="15" t="s">
        <v>265</v>
      </c>
    </row>
    <row r="42" spans="1:3" ht="15.5">
      <c r="A42" s="15" t="s">
        <v>201</v>
      </c>
      <c r="B42" s="15" t="s">
        <v>223</v>
      </c>
      <c r="C42" s="15" t="s">
        <v>266</v>
      </c>
    </row>
    <row r="43" spans="1:3" ht="15.5">
      <c r="A43" s="15" t="s">
        <v>201</v>
      </c>
      <c r="B43" s="15" t="s">
        <v>225</v>
      </c>
      <c r="C43" s="15" t="s">
        <v>267</v>
      </c>
    </row>
    <row r="44" spans="1:3" ht="15.5">
      <c r="A44" s="15" t="s">
        <v>201</v>
      </c>
      <c r="B44" s="15" t="s">
        <v>227</v>
      </c>
      <c r="C44" s="15" t="s">
        <v>268</v>
      </c>
    </row>
    <row r="45" spans="1:3" ht="15.5">
      <c r="A45" s="456" t="s">
        <v>269</v>
      </c>
      <c r="B45" s="456"/>
      <c r="C45" s="456"/>
    </row>
    <row r="46" spans="1:3" ht="15.5">
      <c r="A46" s="15" t="s">
        <v>201</v>
      </c>
      <c r="B46" s="15" t="s">
        <v>230</v>
      </c>
      <c r="C46" s="15" t="s">
        <v>270</v>
      </c>
    </row>
    <row r="47" spans="1:3" ht="15.5">
      <c r="A47" s="456" t="s">
        <v>271</v>
      </c>
      <c r="B47" s="456"/>
      <c r="C47" s="456"/>
    </row>
    <row r="48" spans="1:3" ht="15.5">
      <c r="A48" s="15" t="s">
        <v>201</v>
      </c>
      <c r="B48" s="15" t="s">
        <v>243</v>
      </c>
      <c r="C48" s="15" t="s">
        <v>272</v>
      </c>
    </row>
    <row r="49" spans="1:3" ht="15.5">
      <c r="A49" s="15" t="s">
        <v>201</v>
      </c>
      <c r="B49" s="15" t="s">
        <v>245</v>
      </c>
      <c r="C49" s="15" t="s">
        <v>273</v>
      </c>
    </row>
    <row r="50" spans="1:3" ht="15.5">
      <c r="A50" s="458" t="s">
        <v>274</v>
      </c>
      <c r="B50" s="458"/>
      <c r="C50" s="458"/>
    </row>
    <row r="51" spans="1:3" ht="15.5">
      <c r="A51" s="15" t="s">
        <v>201</v>
      </c>
      <c r="B51" s="15" t="s">
        <v>256</v>
      </c>
      <c r="C51" s="15" t="s">
        <v>275</v>
      </c>
    </row>
    <row r="52" spans="1:3" ht="15.5">
      <c r="A52" s="456" t="s">
        <v>276</v>
      </c>
      <c r="B52" s="456"/>
      <c r="C52" s="456"/>
    </row>
    <row r="53" spans="1:3" ht="15.5">
      <c r="A53" s="456" t="s">
        <v>277</v>
      </c>
      <c r="B53" s="456"/>
      <c r="C53" s="456"/>
    </row>
    <row r="54" spans="1:3" ht="15.5">
      <c r="A54" s="15" t="s">
        <v>201</v>
      </c>
      <c r="B54" s="15" t="s">
        <v>202</v>
      </c>
      <c r="C54" s="15" t="s">
        <v>278</v>
      </c>
    </row>
    <row r="55" spans="1:3" ht="15.5">
      <c r="A55" s="15" t="s">
        <v>201</v>
      </c>
      <c r="B55" s="15" t="s">
        <v>204</v>
      </c>
      <c r="C55" s="15" t="s">
        <v>279</v>
      </c>
    </row>
    <row r="56" spans="1:3" ht="15.5">
      <c r="A56" s="15" t="s">
        <v>201</v>
      </c>
      <c r="B56" s="15" t="s">
        <v>206</v>
      </c>
      <c r="C56" s="15" t="s">
        <v>280</v>
      </c>
    </row>
    <row r="57" spans="1:3" ht="15.5">
      <c r="A57" s="15" t="s">
        <v>201</v>
      </c>
      <c r="B57" s="15" t="s">
        <v>281</v>
      </c>
      <c r="C57" s="15" t="s">
        <v>282</v>
      </c>
    </row>
    <row r="58" spans="1:3" ht="15.5">
      <c r="A58" s="15" t="s">
        <v>201</v>
      </c>
      <c r="B58" s="15" t="s">
        <v>283</v>
      </c>
      <c r="C58" s="15" t="s">
        <v>284</v>
      </c>
    </row>
    <row r="59" spans="1:3" ht="15.5">
      <c r="A59" s="15" t="s">
        <v>201</v>
      </c>
      <c r="B59" s="15" t="s">
        <v>285</v>
      </c>
      <c r="C59" s="15" t="s">
        <v>286</v>
      </c>
    </row>
    <row r="60" spans="1:3" ht="15.5">
      <c r="A60" s="15" t="s">
        <v>201</v>
      </c>
      <c r="B60" s="15" t="s">
        <v>287</v>
      </c>
      <c r="C60" s="15" t="s">
        <v>288</v>
      </c>
    </row>
    <row r="61" spans="1:3" ht="15.5">
      <c r="A61" s="15" t="s">
        <v>201</v>
      </c>
      <c r="B61" s="15" t="s">
        <v>289</v>
      </c>
      <c r="C61" s="15" t="s">
        <v>290</v>
      </c>
    </row>
    <row r="62" spans="1:3" ht="15.5">
      <c r="A62" s="15" t="s">
        <v>201</v>
      </c>
      <c r="B62" s="15" t="s">
        <v>291</v>
      </c>
      <c r="C62" s="15" t="s">
        <v>292</v>
      </c>
    </row>
    <row r="63" spans="1:3" ht="15.5">
      <c r="A63" s="15" t="s">
        <v>201</v>
      </c>
      <c r="B63" s="17" t="s">
        <v>293</v>
      </c>
      <c r="C63" s="15" t="s">
        <v>294</v>
      </c>
    </row>
    <row r="64" spans="1:3" ht="15.5">
      <c r="A64" s="15" t="s">
        <v>201</v>
      </c>
      <c r="B64" s="17" t="s">
        <v>295</v>
      </c>
      <c r="C64" s="15" t="s">
        <v>296</v>
      </c>
    </row>
    <row r="65" spans="1:3" ht="15.5">
      <c r="A65" s="15" t="s">
        <v>201</v>
      </c>
      <c r="B65" s="17" t="s">
        <v>297</v>
      </c>
      <c r="C65" s="15" t="s">
        <v>298</v>
      </c>
    </row>
    <row r="66" spans="1:3" ht="15.5">
      <c r="A66" s="456" t="s">
        <v>299</v>
      </c>
      <c r="B66" s="456"/>
      <c r="C66" s="456"/>
    </row>
    <row r="67" spans="1:3" ht="15.5">
      <c r="A67" s="15" t="s">
        <v>201</v>
      </c>
      <c r="B67" s="15" t="s">
        <v>219</v>
      </c>
      <c r="C67" s="16" t="s">
        <v>300</v>
      </c>
    </row>
    <row r="68" spans="1:3" ht="15.5">
      <c r="A68" s="15" t="s">
        <v>201</v>
      </c>
      <c r="B68" s="15" t="s">
        <v>221</v>
      </c>
      <c r="C68" s="16" t="s">
        <v>301</v>
      </c>
    </row>
    <row r="69" spans="1:3" ht="15.5">
      <c r="A69" s="456" t="s">
        <v>302</v>
      </c>
      <c r="B69" s="456"/>
      <c r="C69" s="456"/>
    </row>
    <row r="70" spans="1:3" ht="15.5">
      <c r="A70" s="15" t="s">
        <v>201</v>
      </c>
      <c r="B70" s="15" t="s">
        <v>230</v>
      </c>
      <c r="C70" s="16" t="s">
        <v>303</v>
      </c>
    </row>
    <row r="71" spans="1:3" ht="15.5">
      <c r="A71" s="15" t="s">
        <v>201</v>
      </c>
      <c r="B71" s="15" t="s">
        <v>232</v>
      </c>
      <c r="C71" s="16" t="s">
        <v>304</v>
      </c>
    </row>
    <row r="72" spans="1:3" ht="15.5">
      <c r="A72" s="456" t="s">
        <v>305</v>
      </c>
      <c r="B72" s="456"/>
      <c r="C72" s="456"/>
    </row>
    <row r="73" spans="1:3" ht="15.5">
      <c r="A73" s="15" t="s">
        <v>201</v>
      </c>
      <c r="B73" s="15" t="s">
        <v>243</v>
      </c>
      <c r="C73" s="16" t="s">
        <v>306</v>
      </c>
    </row>
    <row r="74" spans="1:3" ht="15.5">
      <c r="A74" s="15" t="s">
        <v>201</v>
      </c>
      <c r="B74" s="15" t="s">
        <v>245</v>
      </c>
      <c r="C74" s="16" t="s">
        <v>307</v>
      </c>
    </row>
    <row r="75" spans="1:3" ht="15.5">
      <c r="A75" s="456" t="s">
        <v>308</v>
      </c>
      <c r="B75" s="456"/>
      <c r="C75" s="456"/>
    </row>
    <row r="76" spans="1:3" ht="15.5">
      <c r="A76" s="15" t="s">
        <v>201</v>
      </c>
      <c r="B76" s="15" t="s">
        <v>256</v>
      </c>
      <c r="C76" s="15" t="s">
        <v>309</v>
      </c>
    </row>
    <row r="77" spans="1:3" ht="15.5">
      <c r="A77" s="15" t="s">
        <v>201</v>
      </c>
      <c r="B77" s="15" t="s">
        <v>310</v>
      </c>
      <c r="C77" s="15" t="s">
        <v>311</v>
      </c>
    </row>
    <row r="78" spans="1:3">
      <c r="A78" s="457" t="s">
        <v>201</v>
      </c>
      <c r="B78" s="457" t="s">
        <v>312</v>
      </c>
      <c r="C78" s="457" t="s">
        <v>313</v>
      </c>
    </row>
    <row r="79" spans="1:3">
      <c r="A79" s="457"/>
      <c r="B79" s="457"/>
      <c r="C79" s="457"/>
    </row>
  </sheetData>
  <mergeCells count="22">
    <mergeCell ref="A1:C1"/>
    <mergeCell ref="A2:C2"/>
    <mergeCell ref="A3:C3"/>
    <mergeCell ref="A12:C12"/>
    <mergeCell ref="A18:C18"/>
    <mergeCell ref="A69:C69"/>
    <mergeCell ref="A25:C25"/>
    <mergeCell ref="A32:C32"/>
    <mergeCell ref="A34:C34"/>
    <mergeCell ref="A35:C35"/>
    <mergeCell ref="A39:C39"/>
    <mergeCell ref="A45:C45"/>
    <mergeCell ref="A47:C47"/>
    <mergeCell ref="A50:C50"/>
    <mergeCell ref="A52:C52"/>
    <mergeCell ref="A53:C53"/>
    <mergeCell ref="A66:C66"/>
    <mergeCell ref="A72:C72"/>
    <mergeCell ref="A75:C75"/>
    <mergeCell ref="A78:A79"/>
    <mergeCell ref="B78:B79"/>
    <mergeCell ref="C78:C7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26"/>
  <sheetViews>
    <sheetView topLeftCell="D5" workbookViewId="0">
      <selection activeCell="A13" sqref="A13:N13"/>
    </sheetView>
  </sheetViews>
  <sheetFormatPr defaultColWidth="9.296875" defaultRowHeight="12.5"/>
  <cols>
    <col min="1" max="1" width="6.5" style="18" customWidth="1"/>
    <col min="2" max="2" width="21.5" style="18" customWidth="1"/>
    <col min="3" max="3" width="18.19921875" style="18" customWidth="1"/>
    <col min="4" max="6" width="10.19921875" style="18" customWidth="1"/>
    <col min="7" max="7" width="16.19921875" style="18" customWidth="1"/>
    <col min="8" max="8" width="14.5" style="18" customWidth="1"/>
    <col min="9" max="9" width="10.19921875" style="18" customWidth="1"/>
    <col min="10" max="10" width="8" style="18" customWidth="1"/>
    <col min="11" max="11" width="15.796875" style="18" customWidth="1"/>
    <col min="12" max="12" width="22.19921875" style="18" customWidth="1"/>
    <col min="13" max="13" width="16.19921875" style="18" customWidth="1"/>
    <col min="14" max="14" width="19.19921875" style="18" customWidth="1"/>
    <col min="15" max="15" width="13.5" style="18" customWidth="1"/>
    <col min="16" max="16384" width="9.296875" style="18"/>
  </cols>
  <sheetData>
    <row r="1" spans="1:15" ht="24.75" customHeight="1">
      <c r="A1" s="500" t="s">
        <v>463</v>
      </c>
      <c r="B1" s="500"/>
      <c r="C1" s="500"/>
      <c r="D1" s="500"/>
      <c r="E1" s="500"/>
      <c r="F1" s="500"/>
      <c r="G1" s="500"/>
      <c r="H1" s="500"/>
      <c r="I1" s="500"/>
      <c r="J1" s="500"/>
      <c r="K1" s="500"/>
      <c r="L1" s="500"/>
      <c r="M1" s="500"/>
      <c r="N1" s="500"/>
      <c r="O1" s="102"/>
    </row>
    <row r="2" spans="1:15" ht="19.5" customHeight="1">
      <c r="A2" s="509" t="s">
        <v>1373</v>
      </c>
      <c r="B2" s="509"/>
      <c r="C2" s="509"/>
      <c r="D2" s="509"/>
      <c r="E2" s="509"/>
      <c r="F2" s="509"/>
      <c r="G2" s="509"/>
      <c r="H2" s="509"/>
      <c r="I2" s="509"/>
      <c r="J2" s="509"/>
      <c r="K2" s="509"/>
      <c r="L2" s="509"/>
      <c r="M2" s="509"/>
      <c r="N2" s="509"/>
    </row>
    <row r="3" spans="1:15" ht="19.5" customHeight="1">
      <c r="A3" s="501" t="s">
        <v>1374</v>
      </c>
      <c r="B3" s="501"/>
      <c r="C3" s="501"/>
      <c r="D3" s="501"/>
      <c r="E3" s="501"/>
      <c r="F3" s="501"/>
      <c r="G3" s="501"/>
      <c r="H3" s="501"/>
      <c r="I3" s="501"/>
      <c r="J3" s="501"/>
      <c r="K3" s="501"/>
      <c r="L3" s="501"/>
      <c r="M3" s="501"/>
      <c r="N3" s="501"/>
    </row>
    <row r="4" spans="1:15" ht="19.5" customHeight="1">
      <c r="A4" s="510" t="s">
        <v>1375</v>
      </c>
      <c r="B4" s="510"/>
      <c r="C4" s="510"/>
      <c r="D4" s="510"/>
      <c r="E4" s="510"/>
      <c r="F4" s="510"/>
      <c r="G4" s="510"/>
      <c r="H4" s="510"/>
      <c r="I4" s="510"/>
      <c r="J4" s="510"/>
      <c r="K4" s="510"/>
      <c r="L4" s="510"/>
      <c r="M4" s="510"/>
      <c r="N4" s="510"/>
    </row>
    <row r="5" spans="1:15" ht="17.149999999999999" customHeight="1">
      <c r="A5" s="518" t="s">
        <v>324</v>
      </c>
      <c r="B5" s="511" t="s">
        <v>358</v>
      </c>
      <c r="C5" s="511" t="s">
        <v>357</v>
      </c>
      <c r="D5" s="514" t="s">
        <v>438</v>
      </c>
      <c r="E5" s="515"/>
      <c r="F5" s="515"/>
      <c r="G5" s="515"/>
      <c r="H5" s="516"/>
      <c r="I5" s="514" t="s">
        <v>439</v>
      </c>
      <c r="J5" s="515"/>
      <c r="K5" s="515"/>
      <c r="L5" s="515"/>
      <c r="M5" s="516"/>
      <c r="N5" s="511" t="s">
        <v>336</v>
      </c>
    </row>
    <row r="6" spans="1:15" ht="15.65" customHeight="1">
      <c r="A6" s="523"/>
      <c r="B6" s="512"/>
      <c r="C6" s="512"/>
      <c r="D6" s="511" t="s">
        <v>340</v>
      </c>
      <c r="E6" s="511" t="s">
        <v>440</v>
      </c>
      <c r="F6" s="511" t="s">
        <v>441</v>
      </c>
      <c r="G6" s="511" t="s">
        <v>442</v>
      </c>
      <c r="H6" s="511" t="s">
        <v>443</v>
      </c>
      <c r="I6" s="514" t="s">
        <v>444</v>
      </c>
      <c r="J6" s="516"/>
      <c r="K6" s="514" t="s">
        <v>445</v>
      </c>
      <c r="L6" s="515"/>
      <c r="M6" s="516"/>
      <c r="N6" s="512"/>
    </row>
    <row r="7" spans="1:15" ht="44.25" customHeight="1">
      <c r="A7" s="523"/>
      <c r="B7" s="513"/>
      <c r="C7" s="513"/>
      <c r="D7" s="513"/>
      <c r="E7" s="513"/>
      <c r="F7" s="513"/>
      <c r="G7" s="513"/>
      <c r="H7" s="513"/>
      <c r="I7" s="156" t="s">
        <v>420</v>
      </c>
      <c r="J7" s="156" t="s">
        <v>419</v>
      </c>
      <c r="K7" s="156" t="s">
        <v>446</v>
      </c>
      <c r="L7" s="156" t="s">
        <v>447</v>
      </c>
      <c r="M7" s="156" t="s">
        <v>448</v>
      </c>
      <c r="N7" s="513"/>
    </row>
    <row r="8" spans="1:15" ht="13" customHeight="1">
      <c r="A8" s="405">
        <v>1</v>
      </c>
      <c r="B8" s="381">
        <v>2</v>
      </c>
      <c r="C8" s="381">
        <v>3</v>
      </c>
      <c r="D8" s="381">
        <v>4</v>
      </c>
      <c r="E8" s="381">
        <v>5</v>
      </c>
      <c r="F8" s="381">
        <v>6</v>
      </c>
      <c r="G8" s="381">
        <v>7</v>
      </c>
      <c r="H8" s="381">
        <v>8</v>
      </c>
      <c r="I8" s="381">
        <v>9</v>
      </c>
      <c r="J8" s="381">
        <v>10</v>
      </c>
      <c r="K8" s="381">
        <v>11</v>
      </c>
      <c r="L8" s="381">
        <v>12</v>
      </c>
      <c r="M8" s="381">
        <v>13</v>
      </c>
      <c r="N8" s="381">
        <v>14</v>
      </c>
    </row>
    <row r="9" spans="1:15" ht="27" customHeight="1">
      <c r="A9" s="384"/>
      <c r="B9" s="384" t="s">
        <v>1386</v>
      </c>
      <c r="C9" s="384" t="s">
        <v>1435</v>
      </c>
      <c r="D9" s="406">
        <v>12</v>
      </c>
      <c r="E9" s="406">
        <v>2</v>
      </c>
      <c r="F9" s="406">
        <v>2</v>
      </c>
      <c r="G9" s="406">
        <v>15</v>
      </c>
      <c r="H9" s="406"/>
      <c r="I9" s="406">
        <v>3155</v>
      </c>
      <c r="J9" s="406">
        <v>788</v>
      </c>
      <c r="K9" s="406">
        <v>300</v>
      </c>
      <c r="L9" s="406">
        <v>1</v>
      </c>
      <c r="M9" s="406">
        <v>100</v>
      </c>
      <c r="N9" s="406"/>
    </row>
    <row r="10" spans="1:15" s="42" customFormat="1" ht="32.25" customHeight="1">
      <c r="A10" s="384"/>
      <c r="B10" s="384" t="s">
        <v>1386</v>
      </c>
      <c r="C10" s="384" t="s">
        <v>1385</v>
      </c>
      <c r="D10" s="406">
        <v>4</v>
      </c>
      <c r="E10" s="406">
        <v>1</v>
      </c>
      <c r="F10" s="406">
        <v>0</v>
      </c>
      <c r="G10" s="406">
        <v>1</v>
      </c>
      <c r="H10" s="406">
        <v>1</v>
      </c>
      <c r="I10" s="406">
        <v>1251</v>
      </c>
      <c r="J10" s="406">
        <v>370</v>
      </c>
      <c r="K10" s="406">
        <v>300</v>
      </c>
      <c r="L10" s="406">
        <v>1</v>
      </c>
      <c r="M10" s="406">
        <v>100</v>
      </c>
      <c r="N10" s="406"/>
    </row>
    <row r="11" spans="1:15" s="42" customFormat="1" ht="32.25" customHeight="1">
      <c r="A11" s="526" t="s">
        <v>437</v>
      </c>
      <c r="B11" s="527"/>
      <c r="C11" s="528"/>
      <c r="D11" s="407">
        <f t="shared" ref="D11:M11" si="0">SUM(D10:D10)</f>
        <v>4</v>
      </c>
      <c r="E11" s="407">
        <f t="shared" si="0"/>
        <v>1</v>
      </c>
      <c r="F11" s="407">
        <f t="shared" si="0"/>
        <v>0</v>
      </c>
      <c r="G11" s="407">
        <f t="shared" si="0"/>
        <v>1</v>
      </c>
      <c r="H11" s="407">
        <f t="shared" si="0"/>
        <v>1</v>
      </c>
      <c r="I11" s="407">
        <f t="shared" si="0"/>
        <v>1251</v>
      </c>
      <c r="J11" s="407">
        <f t="shared" si="0"/>
        <v>370</v>
      </c>
      <c r="K11" s="407">
        <f t="shared" si="0"/>
        <v>300</v>
      </c>
      <c r="L11" s="407">
        <f t="shared" si="0"/>
        <v>1</v>
      </c>
      <c r="M11" s="407">
        <f t="shared" si="0"/>
        <v>100</v>
      </c>
      <c r="N11" s="408"/>
    </row>
    <row r="12" spans="1:15" ht="29.25" customHeight="1">
      <c r="A12" s="524" t="s">
        <v>327</v>
      </c>
      <c r="B12" s="524"/>
      <c r="C12" s="524"/>
      <c r="D12" s="524"/>
      <c r="E12" s="524"/>
      <c r="F12" s="524"/>
      <c r="G12" s="524"/>
      <c r="H12" s="524"/>
      <c r="I12" s="524"/>
      <c r="J12" s="524"/>
      <c r="K12" s="524"/>
      <c r="L12" s="524"/>
      <c r="M12" s="524"/>
      <c r="N12" s="524"/>
    </row>
    <row r="13" spans="1:15" ht="16.5" customHeight="1">
      <c r="A13" s="525" t="s">
        <v>449</v>
      </c>
      <c r="B13" s="525"/>
      <c r="C13" s="525"/>
      <c r="D13" s="525"/>
      <c r="E13" s="525"/>
      <c r="F13" s="525"/>
      <c r="G13" s="525"/>
      <c r="H13" s="525"/>
      <c r="I13" s="525"/>
      <c r="J13" s="525"/>
      <c r="K13" s="525"/>
      <c r="L13" s="525"/>
      <c r="M13" s="525"/>
      <c r="N13" s="525"/>
    </row>
    <row r="14" spans="1:15" ht="16.5" customHeight="1">
      <c r="A14" s="525" t="s">
        <v>450</v>
      </c>
      <c r="B14" s="525"/>
      <c r="C14" s="525"/>
      <c r="D14" s="525"/>
      <c r="E14" s="525"/>
      <c r="F14" s="525"/>
      <c r="G14" s="525"/>
      <c r="H14" s="525"/>
      <c r="I14" s="525"/>
      <c r="J14" s="525"/>
      <c r="K14" s="525"/>
      <c r="L14" s="525"/>
      <c r="M14" s="525"/>
      <c r="N14" s="525"/>
    </row>
    <row r="15" spans="1:15" ht="16.5" customHeight="1">
      <c r="A15" s="525" t="s">
        <v>451</v>
      </c>
      <c r="B15" s="525"/>
      <c r="C15" s="525"/>
      <c r="D15" s="525"/>
      <c r="E15" s="525"/>
      <c r="F15" s="525"/>
      <c r="G15" s="525"/>
      <c r="H15" s="525"/>
      <c r="I15" s="525"/>
      <c r="J15" s="525"/>
      <c r="K15" s="525"/>
      <c r="L15" s="525"/>
      <c r="M15" s="525"/>
      <c r="N15" s="525"/>
    </row>
    <row r="16" spans="1:15" ht="16.5" customHeight="1">
      <c r="A16" s="525" t="s">
        <v>452</v>
      </c>
      <c r="B16" s="525"/>
      <c r="C16" s="525"/>
      <c r="D16" s="525"/>
      <c r="E16" s="525"/>
      <c r="F16" s="525"/>
      <c r="G16" s="525"/>
      <c r="H16" s="525"/>
      <c r="I16" s="525"/>
      <c r="J16" s="525"/>
      <c r="K16" s="525"/>
      <c r="L16" s="525"/>
      <c r="M16" s="525"/>
      <c r="N16" s="525"/>
    </row>
    <row r="17" spans="1:14" ht="16.5" customHeight="1">
      <c r="A17" s="525" t="s">
        <v>453</v>
      </c>
      <c r="B17" s="525"/>
      <c r="C17" s="525"/>
      <c r="D17" s="525"/>
      <c r="E17" s="525"/>
      <c r="F17" s="525"/>
      <c r="G17" s="525"/>
      <c r="H17" s="525"/>
      <c r="I17" s="525"/>
      <c r="J17" s="525"/>
      <c r="K17" s="525"/>
      <c r="L17" s="525"/>
      <c r="M17" s="525"/>
      <c r="N17" s="525"/>
    </row>
    <row r="18" spans="1:14" ht="16.5" customHeight="1">
      <c r="A18" s="525" t="s">
        <v>454</v>
      </c>
      <c r="B18" s="525"/>
      <c r="C18" s="525"/>
      <c r="D18" s="525"/>
      <c r="E18" s="525"/>
      <c r="F18" s="525"/>
      <c r="G18" s="525"/>
      <c r="H18" s="525"/>
      <c r="I18" s="525"/>
      <c r="J18" s="525"/>
      <c r="K18" s="525"/>
      <c r="L18" s="525"/>
      <c r="M18" s="525"/>
      <c r="N18" s="525"/>
    </row>
    <row r="19" spans="1:14" ht="16.5" customHeight="1">
      <c r="A19" s="525" t="s">
        <v>455</v>
      </c>
      <c r="B19" s="525"/>
      <c r="C19" s="525"/>
      <c r="D19" s="525"/>
      <c r="E19" s="525"/>
      <c r="F19" s="525"/>
      <c r="G19" s="525"/>
      <c r="H19" s="525"/>
      <c r="I19" s="525"/>
      <c r="J19" s="525"/>
      <c r="K19" s="525"/>
      <c r="L19" s="525"/>
      <c r="M19" s="525"/>
      <c r="N19" s="525"/>
    </row>
    <row r="20" spans="1:14" ht="16.5" customHeight="1">
      <c r="A20" s="525" t="s">
        <v>456</v>
      </c>
      <c r="B20" s="525"/>
      <c r="C20" s="525"/>
      <c r="D20" s="525"/>
      <c r="E20" s="525"/>
      <c r="F20" s="525"/>
      <c r="G20" s="525"/>
      <c r="H20" s="525"/>
      <c r="I20" s="525"/>
      <c r="J20" s="525"/>
      <c r="K20" s="525"/>
      <c r="L20" s="525"/>
      <c r="M20" s="525"/>
      <c r="N20" s="525"/>
    </row>
    <row r="21" spans="1:14" ht="16.5" customHeight="1">
      <c r="A21" s="525" t="s">
        <v>457</v>
      </c>
      <c r="B21" s="525"/>
      <c r="C21" s="525"/>
      <c r="D21" s="525"/>
      <c r="E21" s="525"/>
      <c r="F21" s="525"/>
      <c r="G21" s="525"/>
      <c r="H21" s="525"/>
      <c r="I21" s="525"/>
      <c r="J21" s="525"/>
      <c r="K21" s="525"/>
      <c r="L21" s="525"/>
      <c r="M21" s="525"/>
      <c r="N21" s="525"/>
    </row>
    <row r="22" spans="1:14" ht="16.5" customHeight="1">
      <c r="A22" s="525" t="s">
        <v>458</v>
      </c>
      <c r="B22" s="525"/>
      <c r="C22" s="525"/>
      <c r="D22" s="525"/>
      <c r="E22" s="525"/>
      <c r="F22" s="525"/>
      <c r="G22" s="525"/>
      <c r="H22" s="525"/>
      <c r="I22" s="525"/>
      <c r="J22" s="525"/>
      <c r="K22" s="525"/>
      <c r="L22" s="525"/>
      <c r="M22" s="525"/>
      <c r="N22" s="525"/>
    </row>
    <row r="23" spans="1:14" ht="16.5" customHeight="1">
      <c r="A23" s="525" t="s">
        <v>459</v>
      </c>
      <c r="B23" s="525"/>
      <c r="C23" s="525"/>
      <c r="D23" s="525"/>
      <c r="E23" s="525"/>
      <c r="F23" s="525"/>
      <c r="G23" s="525"/>
      <c r="H23" s="525"/>
      <c r="I23" s="525"/>
      <c r="J23" s="525"/>
      <c r="K23" s="525"/>
      <c r="L23" s="525"/>
      <c r="M23" s="525"/>
      <c r="N23" s="525"/>
    </row>
    <row r="24" spans="1:14" ht="16.5" customHeight="1">
      <c r="A24" s="525" t="s">
        <v>460</v>
      </c>
      <c r="B24" s="525"/>
      <c r="C24" s="525"/>
      <c r="D24" s="525"/>
      <c r="E24" s="525"/>
      <c r="F24" s="525"/>
      <c r="G24" s="525"/>
      <c r="H24" s="525"/>
      <c r="I24" s="525"/>
      <c r="J24" s="525"/>
      <c r="K24" s="525"/>
      <c r="L24" s="525"/>
      <c r="M24" s="525"/>
      <c r="N24" s="525"/>
    </row>
    <row r="25" spans="1:14" ht="16.5" customHeight="1">
      <c r="A25" s="525" t="s">
        <v>461</v>
      </c>
      <c r="B25" s="525"/>
      <c r="C25" s="525"/>
      <c r="D25" s="525"/>
      <c r="E25" s="525"/>
      <c r="F25" s="525"/>
      <c r="G25" s="525"/>
      <c r="H25" s="525"/>
      <c r="I25" s="525"/>
      <c r="J25" s="525"/>
      <c r="K25" s="525"/>
      <c r="L25" s="525"/>
      <c r="M25" s="525"/>
      <c r="N25" s="525"/>
    </row>
    <row r="26" spans="1:14" ht="16.5" customHeight="1">
      <c r="A26" s="525" t="s">
        <v>462</v>
      </c>
      <c r="B26" s="525"/>
      <c r="C26" s="525"/>
      <c r="D26" s="525"/>
      <c r="E26" s="525"/>
      <c r="F26" s="525"/>
      <c r="G26" s="525"/>
      <c r="H26" s="525"/>
      <c r="I26" s="525"/>
      <c r="J26" s="525"/>
      <c r="K26" s="525"/>
      <c r="L26" s="525"/>
      <c r="M26" s="525"/>
      <c r="N26" s="525"/>
    </row>
  </sheetData>
  <mergeCells count="33">
    <mergeCell ref="A26:N26"/>
    <mergeCell ref="A21:N21"/>
    <mergeCell ref="A22:N22"/>
    <mergeCell ref="A23:N23"/>
    <mergeCell ref="A24:N24"/>
    <mergeCell ref="A25:N25"/>
    <mergeCell ref="A16:N16"/>
    <mergeCell ref="A17:N17"/>
    <mergeCell ref="A18:N18"/>
    <mergeCell ref="A19:N19"/>
    <mergeCell ref="A20:N20"/>
    <mergeCell ref="K6:M6"/>
    <mergeCell ref="A12:N12"/>
    <mergeCell ref="A13:N13"/>
    <mergeCell ref="A14:N14"/>
    <mergeCell ref="A15:N15"/>
    <mergeCell ref="A11:C11"/>
    <mergeCell ref="A1:N1"/>
    <mergeCell ref="A2:N2"/>
    <mergeCell ref="A3:N3"/>
    <mergeCell ref="A4:N4"/>
    <mergeCell ref="A5:A7"/>
    <mergeCell ref="B5:B7"/>
    <mergeCell ref="C5:C7"/>
    <mergeCell ref="D5:H5"/>
    <mergeCell ref="I5:M5"/>
    <mergeCell ref="N5:N7"/>
    <mergeCell ref="D6:D7"/>
    <mergeCell ref="E6:E7"/>
    <mergeCell ref="F6:F7"/>
    <mergeCell ref="G6:G7"/>
    <mergeCell ref="H6:H7"/>
    <mergeCell ref="I6:J6"/>
  </mergeCells>
  <pageMargins left="0.7" right="0.7" top="0.75" bottom="0.75" header="0.3" footer="0.3"/>
  <pageSetup paperSize="5" scale="9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20"/>
  <sheetViews>
    <sheetView topLeftCell="C1" workbookViewId="0">
      <selection activeCell="A10" sqref="A10:K10"/>
    </sheetView>
  </sheetViews>
  <sheetFormatPr defaultColWidth="9.296875" defaultRowHeight="12.5"/>
  <cols>
    <col min="1" max="1" width="6.69921875" style="18" customWidth="1"/>
    <col min="2" max="2" width="43.796875" style="18" customWidth="1"/>
    <col min="3" max="3" width="16.796875" style="18" customWidth="1"/>
    <col min="4" max="4" width="17.19921875" style="18" customWidth="1"/>
    <col min="5" max="5" width="16.796875" style="18" customWidth="1"/>
    <col min="6" max="6" width="15.5" style="18" customWidth="1"/>
    <col min="7" max="7" width="15.296875" style="18" customWidth="1"/>
    <col min="8" max="10" width="15.5" style="18" customWidth="1"/>
    <col min="11" max="11" width="19.5" style="18" customWidth="1"/>
    <col min="12" max="12" width="14.69921875" style="18" customWidth="1"/>
    <col min="13" max="16384" width="9.296875" style="18"/>
  </cols>
  <sheetData>
    <row r="1" spans="1:12" ht="19.5" customHeight="1">
      <c r="A1" s="487" t="s">
        <v>504</v>
      </c>
      <c r="B1" s="487"/>
      <c r="C1" s="487"/>
      <c r="D1" s="487"/>
      <c r="E1" s="487"/>
      <c r="F1" s="487"/>
      <c r="G1" s="487"/>
      <c r="H1" s="487"/>
      <c r="I1" s="487"/>
      <c r="J1" s="487"/>
      <c r="K1" s="487"/>
      <c r="L1" s="487"/>
    </row>
    <row r="2" spans="1:12" ht="19.5" customHeight="1">
      <c r="A2" s="529" t="s">
        <v>944</v>
      </c>
      <c r="B2" s="529"/>
      <c r="C2" s="529"/>
      <c r="D2" s="529"/>
      <c r="E2" s="529"/>
      <c r="F2" s="529"/>
      <c r="G2" s="529"/>
      <c r="H2" s="529"/>
      <c r="I2" s="529"/>
      <c r="J2" s="529"/>
      <c r="K2" s="529"/>
    </row>
    <row r="3" spans="1:12" ht="19.5" customHeight="1">
      <c r="A3" s="529" t="s">
        <v>943</v>
      </c>
      <c r="B3" s="529"/>
      <c r="C3" s="529"/>
      <c r="D3" s="529"/>
      <c r="E3" s="529"/>
      <c r="F3" s="529"/>
      <c r="G3" s="529"/>
      <c r="H3" s="529"/>
      <c r="I3" s="529"/>
      <c r="J3" s="529"/>
      <c r="K3" s="529"/>
    </row>
    <row r="4" spans="1:12" ht="19.5" customHeight="1">
      <c r="A4" s="530" t="s">
        <v>1367</v>
      </c>
      <c r="B4" s="530"/>
      <c r="C4" s="530"/>
      <c r="D4" s="530"/>
      <c r="E4" s="530"/>
      <c r="F4" s="530"/>
      <c r="G4" s="530"/>
      <c r="H4" s="530"/>
      <c r="I4" s="530"/>
      <c r="J4" s="530"/>
      <c r="K4" s="530"/>
    </row>
    <row r="5" spans="1:12" ht="22" customHeight="1">
      <c r="A5" s="489" t="s">
        <v>324</v>
      </c>
      <c r="B5" s="489" t="s">
        <v>505</v>
      </c>
      <c r="C5" s="491" t="s">
        <v>506</v>
      </c>
      <c r="D5" s="531"/>
      <c r="E5" s="492"/>
      <c r="F5" s="491" t="s">
        <v>507</v>
      </c>
      <c r="G5" s="531"/>
      <c r="H5" s="531"/>
      <c r="I5" s="531"/>
      <c r="J5" s="492"/>
      <c r="K5" s="489" t="s">
        <v>508</v>
      </c>
    </row>
    <row r="6" spans="1:12" ht="30.25" customHeight="1">
      <c r="A6" s="490"/>
      <c r="B6" s="490"/>
      <c r="C6" s="39" t="s">
        <v>420</v>
      </c>
      <c r="D6" s="39" t="s">
        <v>419</v>
      </c>
      <c r="E6" s="39" t="s">
        <v>509</v>
      </c>
      <c r="F6" s="39" t="s">
        <v>480</v>
      </c>
      <c r="G6" s="39" t="s">
        <v>479</v>
      </c>
      <c r="H6" s="39" t="s">
        <v>481</v>
      </c>
      <c r="I6" s="39" t="s">
        <v>510</v>
      </c>
      <c r="J6" s="39" t="s">
        <v>338</v>
      </c>
      <c r="K6" s="490"/>
    </row>
    <row r="7" spans="1:12" ht="11.25" customHeight="1">
      <c r="A7" s="85">
        <v>1</v>
      </c>
      <c r="B7" s="85">
        <v>2</v>
      </c>
      <c r="C7" s="85">
        <v>3</v>
      </c>
      <c r="D7" s="85">
        <v>4</v>
      </c>
      <c r="E7" s="85">
        <v>5</v>
      </c>
      <c r="F7" s="85">
        <v>6</v>
      </c>
      <c r="G7" s="85">
        <v>7</v>
      </c>
      <c r="H7" s="85">
        <v>8</v>
      </c>
      <c r="I7" s="85">
        <v>9</v>
      </c>
      <c r="J7" s="85">
        <v>10</v>
      </c>
      <c r="K7" s="115" t="s">
        <v>511</v>
      </c>
    </row>
    <row r="8" spans="1:12" s="28" customFormat="1" ht="11.25" customHeight="1">
      <c r="A8" s="36"/>
      <c r="B8" s="48" t="s">
        <v>503</v>
      </c>
      <c r="C8" s="49">
        <v>908</v>
      </c>
      <c r="D8" s="49"/>
      <c r="E8" s="49" t="s">
        <v>1385</v>
      </c>
      <c r="F8" s="50">
        <v>3</v>
      </c>
      <c r="G8" s="50"/>
      <c r="H8" s="50">
        <v>30</v>
      </c>
      <c r="I8" s="50"/>
      <c r="J8" s="50">
        <f t="shared" ref="J8:J9" si="0">SUM(F8:I8)</f>
        <v>33</v>
      </c>
      <c r="K8" s="50">
        <f t="shared" ref="K8:K9" si="1">D8+J8</f>
        <v>33</v>
      </c>
    </row>
    <row r="9" spans="1:12" s="28" customFormat="1" ht="11.25" customHeight="1">
      <c r="A9" s="36"/>
      <c r="B9" s="48" t="s">
        <v>502</v>
      </c>
      <c r="C9" s="49">
        <v>3155</v>
      </c>
      <c r="D9" s="49"/>
      <c r="E9" s="49" t="s">
        <v>1542</v>
      </c>
      <c r="F9" s="50">
        <v>3</v>
      </c>
      <c r="G9" s="50"/>
      <c r="H9" s="50">
        <v>30</v>
      </c>
      <c r="I9" s="50"/>
      <c r="J9" s="50">
        <f t="shared" si="0"/>
        <v>33</v>
      </c>
      <c r="K9" s="50">
        <f t="shared" si="1"/>
        <v>33</v>
      </c>
    </row>
    <row r="10" spans="1:12" ht="29.25" customHeight="1">
      <c r="A10" s="524" t="s">
        <v>327</v>
      </c>
      <c r="B10" s="524"/>
      <c r="C10" s="524"/>
      <c r="D10" s="524"/>
      <c r="E10" s="524"/>
      <c r="F10" s="524"/>
      <c r="G10" s="524"/>
      <c r="H10" s="524"/>
      <c r="I10" s="524"/>
      <c r="J10" s="524"/>
      <c r="K10" s="524"/>
    </row>
    <row r="11" spans="1:12" ht="23.5" customHeight="1">
      <c r="A11" s="525" t="s">
        <v>512</v>
      </c>
      <c r="B11" s="525"/>
      <c r="C11" s="525"/>
      <c r="D11" s="525"/>
      <c r="E11" s="525"/>
      <c r="F11" s="525"/>
      <c r="G11" s="525"/>
      <c r="H11" s="525"/>
      <c r="I11" s="525"/>
      <c r="J11" s="525"/>
      <c r="K11" s="525"/>
    </row>
    <row r="12" spans="1:12" ht="16.5" customHeight="1">
      <c r="A12" s="525" t="s">
        <v>513</v>
      </c>
      <c r="B12" s="525"/>
      <c r="C12" s="525"/>
      <c r="D12" s="525"/>
      <c r="E12" s="525"/>
      <c r="F12" s="525"/>
      <c r="G12" s="525"/>
      <c r="H12" s="525"/>
      <c r="I12" s="525"/>
      <c r="J12" s="525"/>
      <c r="K12" s="525"/>
    </row>
    <row r="13" spans="1:12" ht="16.5" customHeight="1">
      <c r="A13" s="525" t="s">
        <v>514</v>
      </c>
      <c r="B13" s="525"/>
      <c r="C13" s="525"/>
      <c r="D13" s="525"/>
      <c r="E13" s="525"/>
      <c r="F13" s="525"/>
      <c r="G13" s="525"/>
      <c r="H13" s="525"/>
      <c r="I13" s="525"/>
      <c r="J13" s="525"/>
      <c r="K13" s="525"/>
    </row>
    <row r="14" spans="1:12" ht="16.5" customHeight="1">
      <c r="A14" s="525" t="s">
        <v>515</v>
      </c>
      <c r="B14" s="525"/>
      <c r="C14" s="525"/>
      <c r="D14" s="525"/>
      <c r="E14" s="525"/>
      <c r="F14" s="525"/>
      <c r="G14" s="525"/>
      <c r="H14" s="525"/>
      <c r="I14" s="525"/>
      <c r="J14" s="525"/>
      <c r="K14" s="525"/>
    </row>
    <row r="15" spans="1:12" ht="16.5" customHeight="1">
      <c r="A15" s="525" t="s">
        <v>516</v>
      </c>
      <c r="B15" s="525"/>
      <c r="C15" s="525"/>
      <c r="D15" s="525"/>
      <c r="E15" s="525"/>
      <c r="F15" s="525"/>
      <c r="G15" s="525"/>
      <c r="H15" s="525"/>
      <c r="I15" s="525"/>
      <c r="J15" s="525"/>
      <c r="K15" s="525"/>
    </row>
    <row r="16" spans="1:12" ht="16.5" customHeight="1">
      <c r="A16" s="525" t="s">
        <v>517</v>
      </c>
      <c r="B16" s="525"/>
      <c r="C16" s="525"/>
      <c r="D16" s="525"/>
      <c r="E16" s="525"/>
      <c r="F16" s="525"/>
      <c r="G16" s="525"/>
      <c r="H16" s="525"/>
      <c r="I16" s="525"/>
      <c r="J16" s="525"/>
      <c r="K16" s="525"/>
    </row>
    <row r="17" spans="1:11" ht="16.5" customHeight="1">
      <c r="A17" s="525" t="s">
        <v>518</v>
      </c>
      <c r="B17" s="525"/>
      <c r="C17" s="525"/>
      <c r="D17" s="525"/>
      <c r="E17" s="525"/>
      <c r="F17" s="525"/>
      <c r="G17" s="525"/>
      <c r="H17" s="525"/>
      <c r="I17" s="525"/>
      <c r="J17" s="525"/>
      <c r="K17" s="525"/>
    </row>
    <row r="18" spans="1:11" ht="16.5" customHeight="1">
      <c r="A18" s="525" t="s">
        <v>519</v>
      </c>
      <c r="B18" s="525"/>
      <c r="C18" s="525"/>
      <c r="D18" s="525"/>
      <c r="E18" s="525"/>
      <c r="F18" s="525"/>
      <c r="G18" s="525"/>
      <c r="H18" s="525"/>
      <c r="I18" s="525"/>
      <c r="J18" s="525"/>
      <c r="K18" s="525"/>
    </row>
    <row r="19" spans="1:11" ht="16.5" customHeight="1">
      <c r="A19" s="525" t="s">
        <v>520</v>
      </c>
      <c r="B19" s="525"/>
      <c r="C19" s="525"/>
      <c r="D19" s="525"/>
      <c r="E19" s="525"/>
      <c r="F19" s="525"/>
      <c r="G19" s="525"/>
      <c r="H19" s="525"/>
      <c r="I19" s="525"/>
      <c r="J19" s="525"/>
      <c r="K19" s="525"/>
    </row>
    <row r="20" spans="1:11" ht="16.5" customHeight="1">
      <c r="A20" s="525" t="s">
        <v>521</v>
      </c>
      <c r="B20" s="525"/>
      <c r="C20" s="525"/>
      <c r="D20" s="525"/>
      <c r="E20" s="525"/>
      <c r="F20" s="525"/>
      <c r="G20" s="525"/>
      <c r="H20" s="525"/>
      <c r="I20" s="525"/>
      <c r="J20" s="525"/>
      <c r="K20" s="525"/>
    </row>
  </sheetData>
  <mergeCells count="20">
    <mergeCell ref="A20:K20"/>
    <mergeCell ref="A15:K15"/>
    <mergeCell ref="A16:K16"/>
    <mergeCell ref="A17:K17"/>
    <mergeCell ref="A18:K18"/>
    <mergeCell ref="A19:K19"/>
    <mergeCell ref="A10:K10"/>
    <mergeCell ref="A11:K11"/>
    <mergeCell ref="A12:K12"/>
    <mergeCell ref="A13:K13"/>
    <mergeCell ref="A14:K14"/>
    <mergeCell ref="A1:L1"/>
    <mergeCell ref="A2:K2"/>
    <mergeCell ref="A3:K3"/>
    <mergeCell ref="A4:K4"/>
    <mergeCell ref="A5:A6"/>
    <mergeCell ref="B5:B6"/>
    <mergeCell ref="C5:E5"/>
    <mergeCell ref="F5:J5"/>
    <mergeCell ref="K5:K6"/>
  </mergeCells>
  <pageMargins left="0.7" right="0.7" top="0.75" bottom="0.75" header="0.3" footer="0.3"/>
  <pageSetup paperSize="5" scale="9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38"/>
  <sheetViews>
    <sheetView topLeftCell="A6" zoomScale="85" zoomScaleNormal="85" workbookViewId="0">
      <selection activeCell="A20" sqref="A20:U20"/>
    </sheetView>
  </sheetViews>
  <sheetFormatPr defaultColWidth="9.296875" defaultRowHeight="12.5"/>
  <cols>
    <col min="1" max="1" width="3.5" style="18" bestFit="1" customWidth="1"/>
    <col min="2" max="2" width="20" style="18" bestFit="1" customWidth="1"/>
    <col min="3" max="3" width="24.8984375" style="18" customWidth="1"/>
    <col min="4" max="4" width="21.296875" style="18" bestFit="1" customWidth="1"/>
    <col min="5" max="5" width="7.796875" style="18" customWidth="1"/>
    <col min="6" max="6" width="9.796875" style="18" customWidth="1"/>
    <col min="7" max="7" width="12.69921875" style="18" customWidth="1"/>
    <col min="8" max="8" width="6.796875" style="18" customWidth="1"/>
    <col min="9" max="10" width="22.5" style="18" bestFit="1" customWidth="1"/>
    <col min="11" max="11" width="9.296875" style="18" customWidth="1"/>
    <col min="12" max="12" width="14.69921875" style="18" customWidth="1"/>
    <col min="13" max="13" width="10.69921875" style="18" customWidth="1"/>
    <col min="14" max="14" width="9.296875" style="18" customWidth="1"/>
    <col min="15" max="15" width="4" style="18" customWidth="1"/>
    <col min="16" max="16" width="3.19921875" style="18" customWidth="1"/>
    <col min="17" max="17" width="5.19921875" style="18" customWidth="1"/>
    <col min="18" max="18" width="6.5" style="18" customWidth="1"/>
    <col min="19" max="19" width="7.19921875" style="18" customWidth="1"/>
    <col min="20" max="20" width="5.5" style="18" customWidth="1"/>
    <col min="21" max="21" width="6.19921875" style="18" customWidth="1"/>
    <col min="22" max="22" width="8" style="18" customWidth="1"/>
    <col min="23" max="23" width="7.796875" style="18" customWidth="1"/>
    <col min="24" max="25" width="22.5" style="18" bestFit="1" customWidth="1"/>
    <col min="26" max="26" width="6" style="18" bestFit="1" customWidth="1"/>
    <col min="27" max="27" width="6.5" style="18" customWidth="1"/>
    <col min="28" max="28" width="2.5" style="18" customWidth="1"/>
    <col min="29" max="29" width="11.796875" style="18" customWidth="1"/>
    <col min="30" max="16384" width="9.296875" style="18"/>
  </cols>
  <sheetData>
    <row r="1" spans="1:29" ht="19.5" customHeight="1">
      <c r="A1" s="487" t="s">
        <v>464</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row>
    <row r="2" spans="1:29" ht="19.5" customHeight="1">
      <c r="A2" s="488" t="s">
        <v>1376</v>
      </c>
      <c r="B2" s="488"/>
      <c r="C2" s="488"/>
      <c r="D2" s="488"/>
      <c r="E2" s="488"/>
      <c r="F2" s="488"/>
      <c r="G2" s="529"/>
      <c r="H2" s="529"/>
      <c r="I2" s="529"/>
      <c r="J2" s="529"/>
      <c r="K2" s="529"/>
      <c r="L2" s="529"/>
      <c r="M2" s="529"/>
      <c r="N2" s="529"/>
      <c r="O2" s="529"/>
      <c r="P2" s="529"/>
      <c r="Q2" s="529"/>
      <c r="R2" s="529"/>
      <c r="S2" s="529"/>
      <c r="T2" s="529"/>
      <c r="U2" s="529"/>
      <c r="V2" s="529"/>
      <c r="W2" s="529"/>
      <c r="X2" s="529"/>
      <c r="Y2" s="529"/>
      <c r="Z2" s="529"/>
      <c r="AA2" s="529"/>
      <c r="AB2" s="529"/>
    </row>
    <row r="3" spans="1:29" ht="19.5" customHeight="1">
      <c r="A3" s="488" t="s">
        <v>1377</v>
      </c>
      <c r="B3" s="488"/>
      <c r="C3" s="488"/>
      <c r="D3" s="488"/>
      <c r="E3" s="488"/>
      <c r="F3" s="488"/>
      <c r="G3" s="529"/>
      <c r="H3" s="529"/>
      <c r="I3" s="529"/>
      <c r="J3" s="529"/>
      <c r="K3" s="529"/>
      <c r="L3" s="529"/>
      <c r="M3" s="529"/>
      <c r="N3" s="529"/>
      <c r="O3" s="529"/>
      <c r="P3" s="529"/>
      <c r="Q3" s="529"/>
      <c r="R3" s="529"/>
      <c r="S3" s="529"/>
      <c r="T3" s="529"/>
      <c r="U3" s="529"/>
      <c r="V3" s="529"/>
      <c r="W3" s="529"/>
      <c r="X3" s="529"/>
      <c r="Y3" s="529"/>
      <c r="Z3" s="529"/>
      <c r="AA3" s="529"/>
      <c r="AB3" s="529"/>
    </row>
    <row r="4" spans="1:29" ht="19.5" customHeight="1">
      <c r="A4" s="532" t="s">
        <v>1378</v>
      </c>
      <c r="B4" s="532"/>
      <c r="C4" s="532"/>
      <c r="D4" s="532"/>
      <c r="E4" s="532"/>
      <c r="F4" s="532"/>
      <c r="G4" s="488"/>
      <c r="H4" s="488"/>
      <c r="I4" s="488"/>
      <c r="J4" s="488"/>
      <c r="K4" s="488"/>
      <c r="L4" s="488"/>
      <c r="M4" s="488"/>
      <c r="N4" s="488"/>
      <c r="O4" s="488"/>
      <c r="P4" s="488"/>
      <c r="Q4" s="488"/>
      <c r="R4" s="488"/>
      <c r="S4" s="488"/>
      <c r="T4" s="488"/>
      <c r="U4" s="488"/>
      <c r="V4" s="488"/>
      <c r="W4" s="488"/>
      <c r="X4" s="488"/>
      <c r="Y4" s="488"/>
      <c r="Z4" s="488"/>
      <c r="AA4" s="488"/>
      <c r="AB4" s="488"/>
    </row>
    <row r="5" spans="1:29" ht="31.75" customHeight="1">
      <c r="A5" s="491" t="s">
        <v>468</v>
      </c>
      <c r="B5" s="531"/>
      <c r="C5" s="531"/>
      <c r="D5" s="531"/>
      <c r="E5" s="531"/>
      <c r="F5" s="531"/>
      <c r="G5" s="531"/>
      <c r="H5" s="531"/>
      <c r="I5" s="531"/>
      <c r="J5" s="531"/>
      <c r="K5" s="531"/>
      <c r="L5" s="531"/>
      <c r="M5" s="531"/>
      <c r="N5" s="492"/>
      <c r="O5" s="491" t="s">
        <v>469</v>
      </c>
      <c r="P5" s="531"/>
      <c r="Q5" s="531"/>
      <c r="R5" s="531"/>
      <c r="S5" s="531"/>
      <c r="T5" s="492"/>
      <c r="U5" s="495" t="s">
        <v>470</v>
      </c>
      <c r="V5" s="491" t="s">
        <v>471</v>
      </c>
      <c r="W5" s="531"/>
      <c r="X5" s="492"/>
      <c r="Y5" s="491" t="s">
        <v>472</v>
      </c>
      <c r="Z5" s="492"/>
      <c r="AA5" s="489" t="s">
        <v>473</v>
      </c>
    </row>
    <row r="6" spans="1:29" ht="60.75" customHeight="1">
      <c r="A6" s="45" t="s">
        <v>474</v>
      </c>
      <c r="B6" s="39" t="s">
        <v>353</v>
      </c>
      <c r="C6" s="39" t="s">
        <v>323</v>
      </c>
      <c r="D6" s="39" t="s">
        <v>354</v>
      </c>
      <c r="E6" s="39" t="s">
        <v>355</v>
      </c>
      <c r="F6" s="44" t="s">
        <v>325</v>
      </c>
      <c r="G6" s="39" t="s">
        <v>475</v>
      </c>
      <c r="H6" s="39" t="s">
        <v>326</v>
      </c>
      <c r="I6" s="39" t="s">
        <v>876</v>
      </c>
      <c r="J6" s="45" t="s">
        <v>476</v>
      </c>
      <c r="K6" s="39" t="s">
        <v>877</v>
      </c>
      <c r="L6" s="39" t="s">
        <v>878</v>
      </c>
      <c r="M6" s="39" t="s">
        <v>879</v>
      </c>
      <c r="N6" s="39" t="s">
        <v>362</v>
      </c>
      <c r="O6" s="46" t="s">
        <v>340</v>
      </c>
      <c r="P6" s="46" t="s">
        <v>440</v>
      </c>
      <c r="Q6" s="46" t="s">
        <v>441</v>
      </c>
      <c r="R6" s="46" t="s">
        <v>477</v>
      </c>
      <c r="S6" s="46" t="s">
        <v>443</v>
      </c>
      <c r="T6" s="46" t="s">
        <v>478</v>
      </c>
      <c r="U6" s="496"/>
      <c r="V6" s="46" t="s">
        <v>479</v>
      </c>
      <c r="W6" s="46" t="s">
        <v>480</v>
      </c>
      <c r="X6" s="46" t="s">
        <v>481</v>
      </c>
      <c r="Y6" s="46" t="s">
        <v>482</v>
      </c>
      <c r="Z6" s="46" t="s">
        <v>483</v>
      </c>
      <c r="AA6" s="490"/>
    </row>
    <row r="7" spans="1:29" ht="14.5" customHeight="1">
      <c r="A7" s="85">
        <v>1</v>
      </c>
      <c r="B7" s="85">
        <v>2</v>
      </c>
      <c r="C7" s="85">
        <v>3</v>
      </c>
      <c r="D7" s="85">
        <v>4</v>
      </c>
      <c r="E7" s="85">
        <v>5</v>
      </c>
      <c r="F7" s="86">
        <v>6</v>
      </c>
      <c r="G7" s="85">
        <v>7</v>
      </c>
      <c r="H7" s="85">
        <v>8</v>
      </c>
      <c r="I7" s="85">
        <v>9</v>
      </c>
      <c r="J7" s="85">
        <v>10</v>
      </c>
      <c r="K7" s="85">
        <v>11</v>
      </c>
      <c r="L7" s="85">
        <v>12</v>
      </c>
      <c r="M7" s="85">
        <v>13</v>
      </c>
      <c r="N7" s="85">
        <v>14</v>
      </c>
      <c r="O7" s="85">
        <v>15</v>
      </c>
      <c r="P7" s="85">
        <v>16</v>
      </c>
      <c r="Q7" s="85">
        <v>17</v>
      </c>
      <c r="R7" s="85">
        <v>18</v>
      </c>
      <c r="S7" s="85">
        <v>19</v>
      </c>
      <c r="T7" s="85">
        <v>20</v>
      </c>
      <c r="U7" s="86">
        <v>21</v>
      </c>
      <c r="V7" s="85">
        <v>22</v>
      </c>
      <c r="W7" s="85">
        <v>23</v>
      </c>
      <c r="X7" s="85">
        <v>24</v>
      </c>
      <c r="Y7" s="85">
        <v>25</v>
      </c>
      <c r="Z7" s="85">
        <v>26</v>
      </c>
      <c r="AA7" s="85">
        <v>27</v>
      </c>
    </row>
    <row r="8" spans="1:29" s="28" customFormat="1" ht="14">
      <c r="A8" s="163">
        <v>1</v>
      </c>
      <c r="B8" s="423" t="s">
        <v>1416</v>
      </c>
      <c r="C8" s="423"/>
      <c r="D8" s="424" t="s">
        <v>1417</v>
      </c>
      <c r="E8" s="158" t="s">
        <v>341</v>
      </c>
      <c r="F8" s="158"/>
      <c r="G8" s="425">
        <v>26408</v>
      </c>
      <c r="H8" s="158"/>
      <c r="I8" s="162" t="s">
        <v>1435</v>
      </c>
      <c r="J8" s="162" t="s">
        <v>1386</v>
      </c>
      <c r="K8" s="36"/>
      <c r="L8" s="36"/>
      <c r="M8" s="36"/>
      <c r="N8" s="36"/>
      <c r="O8" s="41">
        <v>1</v>
      </c>
      <c r="P8" s="41"/>
      <c r="Q8" s="41"/>
      <c r="R8" s="41"/>
      <c r="S8" s="41"/>
      <c r="T8" s="41"/>
      <c r="U8" s="41"/>
      <c r="V8" s="41"/>
      <c r="W8" s="41"/>
      <c r="X8" s="41"/>
      <c r="Y8" s="34"/>
      <c r="Z8" s="41"/>
      <c r="AA8" s="47"/>
    </row>
    <row r="9" spans="1:29" s="28" customFormat="1" ht="14">
      <c r="A9" s="163">
        <v>2</v>
      </c>
      <c r="B9" s="423" t="s">
        <v>1418</v>
      </c>
      <c r="C9" s="423"/>
      <c r="D9" s="424" t="s">
        <v>1419</v>
      </c>
      <c r="E9" s="158" t="s">
        <v>341</v>
      </c>
      <c r="F9" s="158"/>
      <c r="G9" s="425">
        <v>28235</v>
      </c>
      <c r="H9" s="158"/>
      <c r="I9" s="162" t="s">
        <v>1435</v>
      </c>
      <c r="J9" s="162" t="s">
        <v>1386</v>
      </c>
      <c r="K9" s="36"/>
      <c r="L9" s="36"/>
      <c r="M9" s="36"/>
      <c r="N9" s="36"/>
      <c r="O9" s="41"/>
      <c r="P9" s="41">
        <v>1</v>
      </c>
      <c r="Q9" s="41"/>
      <c r="R9" s="41"/>
      <c r="S9" s="41"/>
      <c r="T9" s="41"/>
      <c r="U9" s="41"/>
      <c r="V9" s="41"/>
      <c r="W9" s="41"/>
      <c r="X9" s="41"/>
      <c r="Y9" s="34"/>
      <c r="Z9" s="41"/>
      <c r="AA9" s="47"/>
    </row>
    <row r="10" spans="1:29" s="28" customFormat="1" ht="14">
      <c r="A10" s="163">
        <v>3</v>
      </c>
      <c r="B10" s="423" t="s">
        <v>1420</v>
      </c>
      <c r="C10" s="423"/>
      <c r="D10" s="424" t="s">
        <v>1421</v>
      </c>
      <c r="E10" s="158" t="s">
        <v>341</v>
      </c>
      <c r="F10" s="158"/>
      <c r="G10" s="425">
        <v>27505</v>
      </c>
      <c r="H10" s="158"/>
      <c r="I10" s="162" t="s">
        <v>1435</v>
      </c>
      <c r="J10" s="162" t="s">
        <v>1386</v>
      </c>
      <c r="K10" s="36"/>
      <c r="L10" s="36"/>
      <c r="M10" s="36"/>
      <c r="N10" s="36"/>
      <c r="O10" s="41"/>
      <c r="P10" s="41"/>
      <c r="Q10" s="41">
        <v>1</v>
      </c>
      <c r="R10" s="41"/>
      <c r="S10" s="41"/>
      <c r="T10" s="41"/>
      <c r="U10" s="41"/>
      <c r="V10" s="41"/>
      <c r="W10" s="41"/>
      <c r="X10" s="41"/>
      <c r="Y10" s="34"/>
      <c r="Z10" s="41"/>
      <c r="AA10" s="47"/>
    </row>
    <row r="11" spans="1:29" s="28" customFormat="1" ht="14">
      <c r="A11" s="163">
        <v>4</v>
      </c>
      <c r="B11" s="423" t="s">
        <v>1422</v>
      </c>
      <c r="C11" s="423"/>
      <c r="D11" s="424" t="s">
        <v>1423</v>
      </c>
      <c r="E11" s="158" t="s">
        <v>341</v>
      </c>
      <c r="F11" s="158"/>
      <c r="G11" s="425">
        <v>27872</v>
      </c>
      <c r="H11" s="158"/>
      <c r="I11" s="162" t="s">
        <v>1435</v>
      </c>
      <c r="J11" s="162" t="s">
        <v>1386</v>
      </c>
      <c r="K11" s="36"/>
      <c r="L11" s="36"/>
      <c r="M11" s="36"/>
      <c r="N11" s="36"/>
      <c r="O11" s="41"/>
      <c r="P11" s="41"/>
      <c r="Q11" s="41"/>
      <c r="R11" s="41">
        <v>1</v>
      </c>
      <c r="S11" s="41"/>
      <c r="T11" s="41"/>
      <c r="U11" s="41"/>
      <c r="V11" s="41"/>
      <c r="W11" s="41"/>
      <c r="X11" s="41"/>
      <c r="Y11" s="34"/>
      <c r="Z11" s="41"/>
      <c r="AA11" s="47"/>
    </row>
    <row r="12" spans="1:29" s="28" customFormat="1" ht="14">
      <c r="A12" s="163">
        <v>5</v>
      </c>
      <c r="B12" s="423" t="s">
        <v>1424</v>
      </c>
      <c r="C12" s="423"/>
      <c r="D12" s="424" t="s">
        <v>1425</v>
      </c>
      <c r="E12" s="158" t="s">
        <v>341</v>
      </c>
      <c r="F12" s="158"/>
      <c r="G12" s="425">
        <v>27873</v>
      </c>
      <c r="H12" s="158"/>
      <c r="I12" s="162" t="s">
        <v>1435</v>
      </c>
      <c r="J12" s="162" t="s">
        <v>1386</v>
      </c>
      <c r="K12" s="36"/>
      <c r="L12" s="36"/>
      <c r="M12" s="36"/>
      <c r="N12" s="36"/>
      <c r="O12" s="41"/>
      <c r="P12" s="41"/>
      <c r="Q12" s="41"/>
      <c r="R12" s="41"/>
      <c r="S12" s="41">
        <v>1</v>
      </c>
      <c r="T12" s="41"/>
      <c r="U12" s="41"/>
      <c r="V12" s="41">
        <v>1</v>
      </c>
      <c r="W12" s="41"/>
      <c r="X12" s="41"/>
      <c r="Y12" s="34"/>
      <c r="Z12" s="41"/>
      <c r="AA12" s="47"/>
    </row>
    <row r="13" spans="1:29" s="28" customFormat="1" ht="14">
      <c r="A13" s="163">
        <v>6</v>
      </c>
      <c r="B13" s="423" t="s">
        <v>1426</v>
      </c>
      <c r="C13" s="423"/>
      <c r="D13" s="424" t="s">
        <v>1427</v>
      </c>
      <c r="E13" s="158" t="s">
        <v>341</v>
      </c>
      <c r="F13" s="158"/>
      <c r="G13" s="425">
        <v>28604</v>
      </c>
      <c r="H13" s="158"/>
      <c r="I13" s="162" t="s">
        <v>1435</v>
      </c>
      <c r="J13" s="162" t="s">
        <v>1386</v>
      </c>
      <c r="K13" s="36"/>
      <c r="L13" s="36"/>
      <c r="M13" s="36"/>
      <c r="N13" s="36"/>
      <c r="O13" s="41"/>
      <c r="P13" s="41"/>
      <c r="Q13" s="41"/>
      <c r="R13" s="41"/>
      <c r="S13" s="41"/>
      <c r="T13" s="41">
        <v>1</v>
      </c>
      <c r="U13" s="41"/>
      <c r="V13" s="41">
        <v>1</v>
      </c>
      <c r="W13" s="41"/>
      <c r="X13" s="41"/>
      <c r="Y13" s="34"/>
      <c r="Z13" s="41"/>
      <c r="AA13" s="47"/>
    </row>
    <row r="14" spans="1:29" s="28" customFormat="1" ht="14">
      <c r="A14" s="163">
        <v>7</v>
      </c>
      <c r="B14" s="423" t="s">
        <v>1428</v>
      </c>
      <c r="C14" s="423"/>
      <c r="D14" s="424" t="s">
        <v>1429</v>
      </c>
      <c r="E14" s="158" t="s">
        <v>341</v>
      </c>
      <c r="F14" s="158"/>
      <c r="G14" s="425">
        <v>28970</v>
      </c>
      <c r="H14" s="158"/>
      <c r="I14" s="162" t="s">
        <v>1435</v>
      </c>
      <c r="J14" s="162" t="s">
        <v>1386</v>
      </c>
      <c r="K14" s="36"/>
      <c r="L14" s="36"/>
      <c r="M14" s="36"/>
      <c r="N14" s="36"/>
      <c r="O14" s="41"/>
      <c r="P14" s="41"/>
      <c r="Q14" s="41"/>
      <c r="R14" s="41"/>
      <c r="S14" s="41"/>
      <c r="T14" s="41">
        <v>1</v>
      </c>
      <c r="U14" s="41"/>
      <c r="V14" s="41">
        <v>1</v>
      </c>
      <c r="W14" s="41"/>
      <c r="X14" s="41"/>
      <c r="Y14" s="34"/>
      <c r="Z14" s="41"/>
      <c r="AA14" s="47"/>
    </row>
    <row r="15" spans="1:29" s="28" customFormat="1" ht="14">
      <c r="A15" s="163">
        <v>8</v>
      </c>
      <c r="B15" s="423" t="s">
        <v>1430</v>
      </c>
      <c r="C15" s="423"/>
      <c r="D15" s="424" t="s">
        <v>1431</v>
      </c>
      <c r="E15" s="158" t="s">
        <v>341</v>
      </c>
      <c r="F15" s="158"/>
      <c r="G15" s="425">
        <v>26780</v>
      </c>
      <c r="H15" s="158"/>
      <c r="I15" s="162" t="s">
        <v>1435</v>
      </c>
      <c r="J15" s="162" t="s">
        <v>1386</v>
      </c>
      <c r="K15" s="36"/>
      <c r="L15" s="36"/>
      <c r="M15" s="36"/>
      <c r="N15" s="36"/>
      <c r="O15" s="41"/>
      <c r="P15" s="41"/>
      <c r="Q15" s="41"/>
      <c r="R15" s="41"/>
      <c r="S15" s="41"/>
      <c r="T15" s="41">
        <v>1</v>
      </c>
      <c r="U15" s="41"/>
      <c r="V15" s="41">
        <v>1</v>
      </c>
      <c r="W15" s="41"/>
      <c r="X15" s="41"/>
      <c r="Y15" s="34"/>
      <c r="Z15" s="41"/>
      <c r="AA15" s="47"/>
    </row>
    <row r="16" spans="1:29" s="28" customFormat="1" ht="14">
      <c r="A16" s="163">
        <v>9</v>
      </c>
      <c r="B16" s="423" t="s">
        <v>1432</v>
      </c>
      <c r="C16" s="423"/>
      <c r="D16" s="424" t="s">
        <v>1433</v>
      </c>
      <c r="E16" s="158" t="s">
        <v>341</v>
      </c>
      <c r="F16" s="158"/>
      <c r="G16" s="425">
        <v>27146</v>
      </c>
      <c r="H16" s="158"/>
      <c r="I16" s="162" t="s">
        <v>1435</v>
      </c>
      <c r="J16" s="162" t="s">
        <v>1386</v>
      </c>
      <c r="K16" s="36"/>
      <c r="L16" s="36"/>
      <c r="M16" s="36"/>
      <c r="N16" s="36"/>
      <c r="O16" s="41"/>
      <c r="P16" s="41"/>
      <c r="Q16" s="41"/>
      <c r="R16" s="41"/>
      <c r="S16" s="41"/>
      <c r="T16" s="41">
        <v>1</v>
      </c>
      <c r="U16" s="41"/>
      <c r="V16" s="41"/>
      <c r="W16" s="41">
        <v>1</v>
      </c>
      <c r="X16" s="41"/>
      <c r="Y16" s="34"/>
      <c r="Z16" s="41"/>
      <c r="AA16" s="47"/>
    </row>
    <row r="17" spans="1:27" s="28" customFormat="1" ht="14">
      <c r="A17" s="163">
        <v>10</v>
      </c>
      <c r="B17" s="423" t="s">
        <v>1434</v>
      </c>
      <c r="C17" s="423"/>
      <c r="D17" s="424" t="s">
        <v>1427</v>
      </c>
      <c r="E17" s="158" t="s">
        <v>341</v>
      </c>
      <c r="F17" s="158"/>
      <c r="G17" s="425">
        <v>27147</v>
      </c>
      <c r="H17" s="158"/>
      <c r="I17" s="162" t="s">
        <v>1435</v>
      </c>
      <c r="J17" s="162" t="s">
        <v>1386</v>
      </c>
      <c r="K17" s="36"/>
      <c r="L17" s="36"/>
      <c r="M17" s="36"/>
      <c r="N17" s="36"/>
      <c r="O17" s="41"/>
      <c r="P17" s="41"/>
      <c r="Q17" s="41"/>
      <c r="R17" s="41"/>
      <c r="S17" s="41"/>
      <c r="T17" s="41"/>
      <c r="U17" s="41"/>
      <c r="V17" s="41"/>
      <c r="W17" s="41">
        <v>1</v>
      </c>
      <c r="X17" s="41"/>
      <c r="Y17" s="34"/>
      <c r="Z17" s="41"/>
      <c r="AA17" s="47"/>
    </row>
    <row r="18" spans="1:27" s="28" customFormat="1" ht="14">
      <c r="A18" s="163">
        <v>11</v>
      </c>
      <c r="B18" s="143" t="s">
        <v>1031</v>
      </c>
      <c r="C18" s="144" t="s">
        <v>1032</v>
      </c>
      <c r="D18" s="424"/>
      <c r="E18" s="158"/>
      <c r="F18" s="158"/>
      <c r="G18" s="425"/>
      <c r="H18" s="158"/>
      <c r="I18" s="162" t="s">
        <v>1435</v>
      </c>
      <c r="J18" s="162" t="s">
        <v>1386</v>
      </c>
      <c r="K18" s="36"/>
      <c r="L18" s="36"/>
      <c r="M18" s="36"/>
      <c r="N18" s="36"/>
      <c r="O18" s="41"/>
      <c r="P18" s="41"/>
      <c r="Q18" s="41"/>
      <c r="R18" s="41"/>
      <c r="S18" s="41"/>
      <c r="T18" s="41"/>
      <c r="U18" s="41"/>
      <c r="V18" s="41"/>
      <c r="W18" s="41"/>
      <c r="X18" s="41"/>
      <c r="Y18" s="34"/>
      <c r="Z18" s="41"/>
      <c r="AA18" s="47"/>
    </row>
    <row r="19" spans="1:27" s="28" customFormat="1" ht="14">
      <c r="A19" s="163">
        <v>12</v>
      </c>
      <c r="B19" s="143" t="s">
        <v>1011</v>
      </c>
      <c r="C19" s="144" t="s">
        <v>1012</v>
      </c>
      <c r="D19" s="424"/>
      <c r="E19" s="158"/>
      <c r="F19" s="158"/>
      <c r="G19" s="425"/>
      <c r="H19" s="158"/>
      <c r="I19" s="162" t="s">
        <v>1435</v>
      </c>
      <c r="J19" s="162" t="s">
        <v>1386</v>
      </c>
      <c r="K19" s="36"/>
      <c r="L19" s="36"/>
      <c r="M19" s="36"/>
      <c r="N19" s="36"/>
      <c r="O19" s="41"/>
      <c r="P19" s="41"/>
      <c r="Q19" s="41"/>
      <c r="R19" s="41"/>
      <c r="S19" s="41"/>
      <c r="T19" s="41"/>
      <c r="U19" s="41"/>
      <c r="V19" s="41"/>
      <c r="W19" s="41"/>
      <c r="X19" s="41"/>
      <c r="Y19" s="34"/>
      <c r="Z19" s="41"/>
      <c r="AA19" s="47"/>
    </row>
    <row r="20" spans="1:27" ht="16.5" customHeight="1">
      <c r="A20" s="497"/>
      <c r="B20" s="497"/>
      <c r="C20" s="497"/>
      <c r="D20" s="497"/>
      <c r="E20" s="497"/>
      <c r="F20" s="497"/>
      <c r="G20" s="497"/>
      <c r="H20" s="497"/>
      <c r="I20" s="497"/>
      <c r="J20" s="497"/>
      <c r="K20" s="497"/>
      <c r="L20" s="497"/>
      <c r="M20" s="497"/>
      <c r="N20" s="497"/>
      <c r="O20" s="497"/>
      <c r="P20" s="497"/>
      <c r="Q20" s="497"/>
      <c r="R20" s="497"/>
      <c r="S20" s="497"/>
      <c r="T20" s="497"/>
      <c r="U20" s="497"/>
    </row>
    <row r="21" spans="1:27" ht="16.5" customHeight="1">
      <c r="A21" s="497" t="s">
        <v>484</v>
      </c>
      <c r="B21" s="497"/>
      <c r="C21" s="497"/>
      <c r="D21" s="497"/>
      <c r="E21" s="497"/>
      <c r="F21" s="497"/>
      <c r="G21" s="497"/>
      <c r="H21" s="497"/>
      <c r="I21" s="497"/>
      <c r="J21" s="497"/>
      <c r="K21" s="497"/>
      <c r="L21" s="497"/>
      <c r="M21" s="497"/>
      <c r="N21" s="497"/>
      <c r="O21" s="497"/>
      <c r="P21" s="497"/>
      <c r="Q21" s="497"/>
      <c r="R21" s="497"/>
      <c r="S21" s="497"/>
      <c r="T21" s="497"/>
      <c r="U21" s="497"/>
    </row>
    <row r="22" spans="1:27" ht="16.5" customHeight="1">
      <c r="A22" s="497" t="s">
        <v>485</v>
      </c>
      <c r="B22" s="497"/>
      <c r="C22" s="497"/>
      <c r="D22" s="497"/>
      <c r="E22" s="497"/>
      <c r="F22" s="497"/>
      <c r="G22" s="497"/>
      <c r="H22" s="497"/>
      <c r="I22" s="497"/>
      <c r="J22" s="497"/>
      <c r="K22" s="497"/>
      <c r="L22" s="497"/>
      <c r="M22" s="497"/>
      <c r="N22" s="497"/>
      <c r="O22" s="497"/>
      <c r="P22" s="497"/>
      <c r="Q22" s="497"/>
      <c r="R22" s="497"/>
      <c r="S22" s="497"/>
      <c r="T22" s="497"/>
      <c r="U22" s="497"/>
    </row>
    <row r="23" spans="1:27" ht="16.5" customHeight="1">
      <c r="A23" s="497" t="s">
        <v>486</v>
      </c>
      <c r="B23" s="497"/>
      <c r="C23" s="497"/>
      <c r="D23" s="497"/>
      <c r="E23" s="497"/>
      <c r="F23" s="497"/>
      <c r="G23" s="497"/>
      <c r="H23" s="497"/>
      <c r="I23" s="497"/>
      <c r="J23" s="497"/>
      <c r="K23" s="497"/>
      <c r="L23" s="497"/>
      <c r="M23" s="497"/>
      <c r="N23" s="497"/>
      <c r="O23" s="497"/>
      <c r="P23" s="497"/>
      <c r="Q23" s="497"/>
      <c r="R23" s="497"/>
      <c r="S23" s="497"/>
      <c r="T23" s="497"/>
      <c r="U23" s="497"/>
    </row>
    <row r="24" spans="1:27" ht="16.5" customHeight="1">
      <c r="A24" s="497" t="s">
        <v>487</v>
      </c>
      <c r="B24" s="497"/>
      <c r="C24" s="497"/>
      <c r="D24" s="497"/>
      <c r="E24" s="497"/>
      <c r="F24" s="497"/>
      <c r="G24" s="497"/>
      <c r="H24" s="497"/>
      <c r="I24" s="497"/>
      <c r="J24" s="497"/>
      <c r="K24" s="497"/>
      <c r="L24" s="497"/>
      <c r="M24" s="497"/>
      <c r="N24" s="497"/>
      <c r="O24" s="497"/>
      <c r="P24" s="497"/>
      <c r="Q24" s="497"/>
      <c r="R24" s="497"/>
      <c r="S24" s="497"/>
      <c r="T24" s="497"/>
      <c r="U24" s="497"/>
    </row>
    <row r="25" spans="1:27" ht="16.5" customHeight="1">
      <c r="A25" s="497" t="s">
        <v>488</v>
      </c>
      <c r="B25" s="497"/>
      <c r="C25" s="497"/>
      <c r="D25" s="497"/>
      <c r="E25" s="497"/>
      <c r="F25" s="497"/>
      <c r="G25" s="497"/>
      <c r="H25" s="497"/>
      <c r="I25" s="497"/>
      <c r="J25" s="497"/>
      <c r="K25" s="497"/>
      <c r="L25" s="497"/>
      <c r="M25" s="497"/>
      <c r="N25" s="497"/>
      <c r="O25" s="497"/>
      <c r="P25" s="497"/>
      <c r="Q25" s="497"/>
      <c r="R25" s="497"/>
      <c r="S25" s="497"/>
      <c r="T25" s="497"/>
      <c r="U25" s="497"/>
    </row>
    <row r="26" spans="1:27" ht="16.5" customHeight="1">
      <c r="A26" s="497" t="s">
        <v>489</v>
      </c>
      <c r="B26" s="497"/>
      <c r="C26" s="497"/>
      <c r="D26" s="497"/>
      <c r="E26" s="497"/>
      <c r="F26" s="497"/>
      <c r="G26" s="497"/>
      <c r="H26" s="497"/>
      <c r="I26" s="497"/>
      <c r="J26" s="497"/>
      <c r="K26" s="497"/>
      <c r="L26" s="497"/>
      <c r="M26" s="497"/>
      <c r="N26" s="497"/>
      <c r="O26" s="497"/>
      <c r="P26" s="497"/>
      <c r="Q26" s="497"/>
      <c r="R26" s="497"/>
      <c r="S26" s="497"/>
      <c r="T26" s="497"/>
      <c r="U26" s="497"/>
    </row>
    <row r="27" spans="1:27" ht="16.5" customHeight="1">
      <c r="A27" s="497" t="s">
        <v>490</v>
      </c>
      <c r="B27" s="497"/>
      <c r="C27" s="497"/>
      <c r="D27" s="497"/>
      <c r="E27" s="497"/>
      <c r="F27" s="497"/>
      <c r="G27" s="497"/>
      <c r="H27" s="497"/>
      <c r="I27" s="497"/>
      <c r="J27" s="497"/>
      <c r="K27" s="497"/>
      <c r="L27" s="497"/>
      <c r="M27" s="497"/>
      <c r="N27" s="497"/>
      <c r="O27" s="497"/>
      <c r="P27" s="497"/>
      <c r="Q27" s="497"/>
      <c r="R27" s="497"/>
      <c r="S27" s="497"/>
      <c r="T27" s="497"/>
      <c r="U27" s="497"/>
    </row>
    <row r="28" spans="1:27" ht="16.5" customHeight="1">
      <c r="A28" s="497" t="s">
        <v>491</v>
      </c>
      <c r="B28" s="497"/>
      <c r="C28" s="497"/>
      <c r="D28" s="497"/>
      <c r="E28" s="497"/>
      <c r="F28" s="497"/>
      <c r="G28" s="497"/>
      <c r="H28" s="497"/>
      <c r="I28" s="497"/>
      <c r="J28" s="497"/>
      <c r="K28" s="497"/>
      <c r="L28" s="497"/>
      <c r="M28" s="497"/>
      <c r="N28" s="497"/>
      <c r="O28" s="497"/>
      <c r="P28" s="497"/>
      <c r="Q28" s="497"/>
      <c r="R28" s="497"/>
      <c r="S28" s="497"/>
      <c r="T28" s="497"/>
      <c r="U28" s="497"/>
    </row>
    <row r="29" spans="1:27" ht="16.5" customHeight="1">
      <c r="A29" s="497" t="s">
        <v>492</v>
      </c>
      <c r="B29" s="497"/>
      <c r="C29" s="497"/>
      <c r="D29" s="497"/>
      <c r="E29" s="497"/>
      <c r="F29" s="497"/>
      <c r="G29" s="497"/>
      <c r="H29" s="497"/>
      <c r="I29" s="497"/>
      <c r="J29" s="497"/>
      <c r="K29" s="497"/>
      <c r="L29" s="497"/>
      <c r="M29" s="497"/>
      <c r="N29" s="497"/>
      <c r="O29" s="497"/>
      <c r="P29" s="497"/>
      <c r="Q29" s="497"/>
      <c r="R29" s="497"/>
      <c r="S29" s="497"/>
      <c r="T29" s="497"/>
      <c r="U29" s="497"/>
    </row>
    <row r="30" spans="1:27" ht="16.5" customHeight="1">
      <c r="A30" s="497" t="s">
        <v>493</v>
      </c>
      <c r="B30" s="497"/>
      <c r="C30" s="497"/>
      <c r="D30" s="497"/>
      <c r="E30" s="497"/>
      <c r="F30" s="497"/>
      <c r="G30" s="497"/>
      <c r="H30" s="497"/>
      <c r="I30" s="497"/>
      <c r="J30" s="497"/>
      <c r="K30" s="497"/>
      <c r="L30" s="497"/>
      <c r="M30" s="497"/>
      <c r="N30" s="497"/>
      <c r="O30" s="497"/>
      <c r="P30" s="497"/>
      <c r="Q30" s="497"/>
      <c r="R30" s="497"/>
      <c r="S30" s="497"/>
      <c r="T30" s="497"/>
      <c r="U30" s="497"/>
    </row>
    <row r="31" spans="1:27" ht="16.5" customHeight="1">
      <c r="A31" s="497" t="s">
        <v>494</v>
      </c>
      <c r="B31" s="497"/>
      <c r="C31" s="497"/>
      <c r="D31" s="497"/>
      <c r="E31" s="497"/>
      <c r="F31" s="497"/>
      <c r="G31" s="497"/>
      <c r="H31" s="497"/>
      <c r="I31" s="497"/>
      <c r="J31" s="497"/>
      <c r="K31" s="497"/>
      <c r="L31" s="497"/>
      <c r="M31" s="497"/>
      <c r="N31" s="497"/>
      <c r="O31" s="497"/>
      <c r="P31" s="497"/>
      <c r="Q31" s="497"/>
      <c r="R31" s="497"/>
      <c r="S31" s="497"/>
      <c r="T31" s="497"/>
      <c r="U31" s="497"/>
    </row>
    <row r="32" spans="1:27" ht="16.5" customHeight="1">
      <c r="A32" s="497" t="s">
        <v>495</v>
      </c>
      <c r="B32" s="497"/>
      <c r="C32" s="497"/>
      <c r="D32" s="497"/>
      <c r="E32" s="497"/>
      <c r="F32" s="497"/>
      <c r="G32" s="497"/>
      <c r="H32" s="497"/>
      <c r="I32" s="497"/>
      <c r="J32" s="497"/>
      <c r="K32" s="497"/>
      <c r="L32" s="497"/>
      <c r="M32" s="497"/>
      <c r="N32" s="497"/>
      <c r="O32" s="497"/>
      <c r="P32" s="497"/>
      <c r="Q32" s="497"/>
      <c r="R32" s="497"/>
      <c r="S32" s="497"/>
      <c r="T32" s="497"/>
      <c r="U32" s="497"/>
    </row>
    <row r="33" spans="1:21" ht="16.5" customHeight="1">
      <c r="A33" s="497" t="s">
        <v>496</v>
      </c>
      <c r="B33" s="497"/>
      <c r="C33" s="497"/>
      <c r="D33" s="497"/>
      <c r="E33" s="497"/>
      <c r="F33" s="497"/>
      <c r="G33" s="497"/>
      <c r="H33" s="497"/>
      <c r="I33" s="497"/>
      <c r="J33" s="497"/>
      <c r="K33" s="497"/>
      <c r="L33" s="497"/>
      <c r="M33" s="497"/>
      <c r="N33" s="497"/>
      <c r="O33" s="497"/>
      <c r="P33" s="497"/>
      <c r="Q33" s="497"/>
      <c r="R33" s="497"/>
      <c r="S33" s="497"/>
      <c r="T33" s="497"/>
      <c r="U33" s="497"/>
    </row>
    <row r="34" spans="1:21" ht="16.5" customHeight="1">
      <c r="A34" s="497" t="s">
        <v>497</v>
      </c>
      <c r="B34" s="497"/>
      <c r="C34" s="497"/>
      <c r="D34" s="497"/>
      <c r="E34" s="497"/>
      <c r="F34" s="497"/>
      <c r="G34" s="497"/>
      <c r="H34" s="497"/>
      <c r="I34" s="497"/>
      <c r="J34" s="497"/>
      <c r="K34" s="497"/>
      <c r="L34" s="497"/>
      <c r="M34" s="497"/>
      <c r="N34" s="497"/>
      <c r="O34" s="497"/>
      <c r="P34" s="497"/>
      <c r="Q34" s="497"/>
      <c r="R34" s="497"/>
      <c r="S34" s="497"/>
      <c r="T34" s="497"/>
      <c r="U34" s="497"/>
    </row>
    <row r="35" spans="1:21" ht="16.5" customHeight="1">
      <c r="A35" s="497" t="s">
        <v>498</v>
      </c>
      <c r="B35" s="497"/>
      <c r="C35" s="497"/>
      <c r="D35" s="497"/>
      <c r="E35" s="497"/>
      <c r="F35" s="497"/>
      <c r="G35" s="497"/>
      <c r="H35" s="497"/>
      <c r="I35" s="497"/>
      <c r="J35" s="497"/>
      <c r="K35" s="497"/>
      <c r="L35" s="497"/>
      <c r="M35" s="497"/>
      <c r="N35" s="497"/>
      <c r="O35" s="497"/>
      <c r="P35" s="497"/>
      <c r="Q35" s="497"/>
      <c r="R35" s="497"/>
      <c r="S35" s="497"/>
      <c r="T35" s="497"/>
      <c r="U35" s="497"/>
    </row>
    <row r="36" spans="1:21" ht="16.5" customHeight="1">
      <c r="A36" s="497" t="s">
        <v>499</v>
      </c>
      <c r="B36" s="497"/>
      <c r="C36" s="497"/>
      <c r="D36" s="497"/>
      <c r="E36" s="497"/>
      <c r="F36" s="497"/>
      <c r="G36" s="497"/>
      <c r="H36" s="497"/>
      <c r="I36" s="497"/>
      <c r="J36" s="497"/>
      <c r="K36" s="497"/>
      <c r="L36" s="497"/>
      <c r="M36" s="497"/>
      <c r="N36" s="497"/>
      <c r="O36" s="497"/>
      <c r="P36" s="497"/>
      <c r="Q36" s="497"/>
      <c r="R36" s="497"/>
      <c r="S36" s="497"/>
      <c r="T36" s="497"/>
      <c r="U36" s="497"/>
    </row>
    <row r="37" spans="1:21" ht="16.5" customHeight="1">
      <c r="A37" s="497" t="s">
        <v>500</v>
      </c>
      <c r="B37" s="497"/>
      <c r="C37" s="497"/>
      <c r="D37" s="497"/>
      <c r="E37" s="497"/>
      <c r="F37" s="497"/>
      <c r="G37" s="497"/>
      <c r="H37" s="497"/>
      <c r="I37" s="497"/>
      <c r="J37" s="497"/>
      <c r="K37" s="497"/>
      <c r="L37" s="497"/>
      <c r="M37" s="497"/>
      <c r="N37" s="497"/>
      <c r="O37" s="497"/>
      <c r="P37" s="497"/>
      <c r="Q37" s="497"/>
      <c r="R37" s="497"/>
      <c r="S37" s="497"/>
      <c r="T37" s="497"/>
      <c r="U37" s="497"/>
    </row>
    <row r="38" spans="1:21" ht="16.5" customHeight="1">
      <c r="A38" s="497" t="s">
        <v>501</v>
      </c>
      <c r="B38" s="497"/>
      <c r="C38" s="497"/>
      <c r="D38" s="497"/>
      <c r="E38" s="497"/>
      <c r="F38" s="497"/>
      <c r="G38" s="497"/>
      <c r="H38" s="497"/>
      <c r="I38" s="497"/>
      <c r="J38" s="497"/>
      <c r="K38" s="497"/>
      <c r="L38" s="497"/>
      <c r="M38" s="497"/>
      <c r="N38" s="497"/>
      <c r="O38" s="497"/>
      <c r="P38" s="497"/>
      <c r="Q38" s="497"/>
      <c r="R38" s="497"/>
      <c r="S38" s="497"/>
      <c r="T38" s="497"/>
      <c r="U38" s="497"/>
    </row>
  </sheetData>
  <mergeCells count="32">
    <mergeCell ref="A36:U36"/>
    <mergeCell ref="A37:U37"/>
    <mergeCell ref="A38:U38"/>
    <mergeCell ref="A30:U30"/>
    <mergeCell ref="A31:U31"/>
    <mergeCell ref="A32:U32"/>
    <mergeCell ref="A33:U33"/>
    <mergeCell ref="A34:U34"/>
    <mergeCell ref="A26:U26"/>
    <mergeCell ref="A27:U27"/>
    <mergeCell ref="A28:U28"/>
    <mergeCell ref="A29:U29"/>
    <mergeCell ref="A35:U35"/>
    <mergeCell ref="A21:U21"/>
    <mergeCell ref="A22:U22"/>
    <mergeCell ref="A23:U23"/>
    <mergeCell ref="A24:U24"/>
    <mergeCell ref="A25:U25"/>
    <mergeCell ref="A20:U20"/>
    <mergeCell ref="AA5:AA6"/>
    <mergeCell ref="G3:AB3"/>
    <mergeCell ref="A3:F3"/>
    <mergeCell ref="A5:N5"/>
    <mergeCell ref="O5:T5"/>
    <mergeCell ref="U5:U6"/>
    <mergeCell ref="V5:X5"/>
    <mergeCell ref="Y5:Z5"/>
    <mergeCell ref="A1:AC1"/>
    <mergeCell ref="A2:F2"/>
    <mergeCell ref="G2:AB2"/>
    <mergeCell ref="A4:F4"/>
    <mergeCell ref="G4:AB4"/>
  </mergeCells>
  <pageMargins left="0.7" right="0.7" top="0.75" bottom="0.75" header="0.3" footer="0.3"/>
  <pageSetup paperSize="5" scale="55"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66"/>
  <sheetViews>
    <sheetView topLeftCell="A9" workbookViewId="0">
      <selection activeCell="F21" sqref="F21"/>
    </sheetView>
  </sheetViews>
  <sheetFormatPr defaultColWidth="9.296875" defaultRowHeight="12.5"/>
  <cols>
    <col min="1" max="1" width="6.69921875" style="18" customWidth="1"/>
    <col min="2" max="2" width="17.5" style="18" customWidth="1"/>
    <col min="3" max="3" width="14.19921875" style="18" customWidth="1"/>
    <col min="4" max="4" width="15.5" style="18" customWidth="1"/>
    <col min="5" max="5" width="17.796875" style="18" customWidth="1"/>
    <col min="6" max="7" width="21.19921875" style="18" customWidth="1"/>
    <col min="8" max="8" width="21.796875" style="18" customWidth="1"/>
    <col min="9" max="9" width="15.296875" style="18" customWidth="1"/>
    <col min="10" max="10" width="21.296875" style="18" customWidth="1"/>
    <col min="11" max="11" width="8.796875" style="18" customWidth="1"/>
    <col min="12" max="12" width="11.796875" style="18" customWidth="1"/>
    <col min="13" max="13" width="11.296875" style="18" customWidth="1"/>
    <col min="14" max="16384" width="9.296875" style="18"/>
  </cols>
  <sheetData>
    <row r="1" spans="1:13" ht="19.5" customHeight="1">
      <c r="A1" s="500" t="s">
        <v>524</v>
      </c>
      <c r="B1" s="500"/>
      <c r="C1" s="500"/>
      <c r="D1" s="500"/>
      <c r="E1" s="500"/>
      <c r="F1" s="500"/>
      <c r="G1" s="500"/>
      <c r="H1" s="500"/>
      <c r="I1" s="500"/>
      <c r="J1" s="500"/>
      <c r="K1" s="500"/>
      <c r="L1" s="500"/>
      <c r="M1" s="500"/>
    </row>
    <row r="2" spans="1:13" ht="16.5" customHeight="1">
      <c r="A2" s="533" t="s">
        <v>465</v>
      </c>
      <c r="B2" s="533"/>
      <c r="C2" s="426" t="s">
        <v>957</v>
      </c>
      <c r="D2" s="426"/>
      <c r="E2" s="426"/>
      <c r="F2" s="426"/>
      <c r="G2" s="426"/>
      <c r="H2" s="426"/>
      <c r="I2" s="426"/>
      <c r="J2" s="426"/>
      <c r="K2" s="426"/>
      <c r="L2" s="426"/>
      <c r="M2" s="379"/>
    </row>
    <row r="3" spans="1:13" ht="22" customHeight="1">
      <c r="A3" s="533" t="s">
        <v>466</v>
      </c>
      <c r="B3" s="533"/>
      <c r="C3" s="379" t="s">
        <v>958</v>
      </c>
      <c r="D3" s="426"/>
      <c r="E3" s="426"/>
      <c r="F3" s="426"/>
      <c r="G3" s="426"/>
      <c r="H3" s="426"/>
      <c r="I3" s="426"/>
      <c r="J3" s="426"/>
      <c r="K3" s="426"/>
      <c r="L3" s="426"/>
      <c r="M3" s="379"/>
    </row>
    <row r="4" spans="1:13" ht="16.5" customHeight="1">
      <c r="A4" s="534" t="s">
        <v>467</v>
      </c>
      <c r="B4" s="534"/>
      <c r="C4" s="427">
        <v>2022</v>
      </c>
      <c r="D4" s="427"/>
      <c r="E4" s="427"/>
      <c r="F4" s="427"/>
      <c r="G4" s="427"/>
      <c r="H4" s="427"/>
      <c r="I4" s="427"/>
      <c r="J4" s="427"/>
      <c r="K4" s="427"/>
      <c r="L4" s="427"/>
      <c r="M4" s="379"/>
    </row>
    <row r="5" spans="1:13" ht="19.5" customHeight="1">
      <c r="A5" s="511" t="s">
        <v>324</v>
      </c>
      <c r="B5" s="511" t="s">
        <v>525</v>
      </c>
      <c r="C5" s="511" t="s">
        <v>526</v>
      </c>
      <c r="D5" s="514" t="s">
        <v>527</v>
      </c>
      <c r="E5" s="515"/>
      <c r="F5" s="515"/>
      <c r="G5" s="515"/>
      <c r="H5" s="516"/>
      <c r="I5" s="514" t="s">
        <v>528</v>
      </c>
      <c r="J5" s="516"/>
      <c r="K5" s="514" t="s">
        <v>529</v>
      </c>
      <c r="L5" s="516"/>
      <c r="M5" s="379"/>
    </row>
    <row r="6" spans="1:13" ht="30.65" customHeight="1">
      <c r="A6" s="513"/>
      <c r="B6" s="513"/>
      <c r="C6" s="513"/>
      <c r="D6" s="156" t="s">
        <v>530</v>
      </c>
      <c r="E6" s="156" t="s">
        <v>531</v>
      </c>
      <c r="F6" s="155" t="s">
        <v>1543</v>
      </c>
      <c r="G6" s="156" t="s">
        <v>532</v>
      </c>
      <c r="H6" s="156" t="s">
        <v>533</v>
      </c>
      <c r="I6" s="156" t="s">
        <v>534</v>
      </c>
      <c r="J6" s="155" t="s">
        <v>1544</v>
      </c>
      <c r="K6" s="156" t="s">
        <v>335</v>
      </c>
      <c r="L6" s="156" t="s">
        <v>535</v>
      </c>
      <c r="M6" s="379"/>
    </row>
    <row r="7" spans="1:13" ht="9.25" customHeight="1">
      <c r="A7" s="381">
        <v>1</v>
      </c>
      <c r="B7" s="382">
        <v>2</v>
      </c>
      <c r="C7" s="381">
        <v>3</v>
      </c>
      <c r="D7" s="381">
        <v>4</v>
      </c>
      <c r="E7" s="381">
        <v>5</v>
      </c>
      <c r="F7" s="381">
        <v>6</v>
      </c>
      <c r="G7" s="381">
        <v>7</v>
      </c>
      <c r="H7" s="381">
        <v>8</v>
      </c>
      <c r="I7" s="381">
        <v>9</v>
      </c>
      <c r="J7" s="381">
        <v>10</v>
      </c>
      <c r="K7" s="381">
        <v>11</v>
      </c>
      <c r="L7" s="381">
        <v>12</v>
      </c>
      <c r="M7" s="379"/>
    </row>
    <row r="8" spans="1:13" s="28" customFormat="1" ht="9.25" customHeight="1">
      <c r="A8" s="158">
        <v>1</v>
      </c>
      <c r="B8" s="163" t="s">
        <v>522</v>
      </c>
      <c r="C8" s="158">
        <v>2</v>
      </c>
      <c r="D8" s="158">
        <v>1</v>
      </c>
      <c r="E8" s="158">
        <v>1</v>
      </c>
      <c r="F8" s="158">
        <v>1</v>
      </c>
      <c r="G8" s="158">
        <v>1</v>
      </c>
      <c r="H8" s="158">
        <v>1</v>
      </c>
      <c r="I8" s="158" t="s">
        <v>339</v>
      </c>
      <c r="J8" s="158" t="s">
        <v>339</v>
      </c>
      <c r="K8" s="158">
        <v>2</v>
      </c>
      <c r="L8" s="163"/>
      <c r="M8" s="389"/>
    </row>
    <row r="9" spans="1:13" s="28" customFormat="1" ht="9.25" customHeight="1">
      <c r="A9" s="158">
        <v>2</v>
      </c>
      <c r="B9" s="163" t="s">
        <v>888</v>
      </c>
      <c r="C9" s="158">
        <v>1</v>
      </c>
      <c r="D9" s="158"/>
      <c r="E9" s="158"/>
      <c r="F9" s="158"/>
      <c r="G9" s="158"/>
      <c r="H9" s="158"/>
      <c r="I9" s="158" t="s">
        <v>339</v>
      </c>
      <c r="J9" s="158" t="s">
        <v>339</v>
      </c>
      <c r="K9" s="158">
        <v>1</v>
      </c>
      <c r="L9" s="163"/>
      <c r="M9" s="389"/>
    </row>
    <row r="10" spans="1:13" s="28" customFormat="1" ht="9.25" customHeight="1">
      <c r="A10" s="158">
        <v>3</v>
      </c>
      <c r="B10" s="163" t="s">
        <v>889</v>
      </c>
      <c r="C10" s="158">
        <v>2</v>
      </c>
      <c r="D10" s="158"/>
      <c r="E10" s="158"/>
      <c r="F10" s="158"/>
      <c r="G10" s="158"/>
      <c r="H10" s="158"/>
      <c r="I10" s="158" t="s">
        <v>339</v>
      </c>
      <c r="J10" s="158" t="s">
        <v>339</v>
      </c>
      <c r="K10" s="158">
        <v>1</v>
      </c>
      <c r="L10" s="163">
        <v>1</v>
      </c>
      <c r="M10" s="389"/>
    </row>
    <row r="11" spans="1:13" s="28" customFormat="1" ht="9.25" customHeight="1">
      <c r="A11" s="158">
        <v>4</v>
      </c>
      <c r="B11" s="163" t="s">
        <v>890</v>
      </c>
      <c r="C11" s="158">
        <v>1</v>
      </c>
      <c r="D11" s="158"/>
      <c r="E11" s="158"/>
      <c r="F11" s="158"/>
      <c r="G11" s="158"/>
      <c r="H11" s="158"/>
      <c r="I11" s="158" t="s">
        <v>339</v>
      </c>
      <c r="J11" s="158" t="s">
        <v>339</v>
      </c>
      <c r="K11" s="158">
        <v>1</v>
      </c>
      <c r="L11" s="163">
        <v>1</v>
      </c>
      <c r="M11" s="389"/>
    </row>
    <row r="12" spans="1:13" s="28" customFormat="1" ht="9.25" customHeight="1">
      <c r="A12" s="158">
        <v>5</v>
      </c>
      <c r="B12" s="163" t="s">
        <v>891</v>
      </c>
      <c r="C12" s="158">
        <v>10</v>
      </c>
      <c r="D12" s="158"/>
      <c r="E12" s="158"/>
      <c r="F12" s="158"/>
      <c r="G12" s="158"/>
      <c r="H12" s="158"/>
      <c r="I12" s="158" t="s">
        <v>339</v>
      </c>
      <c r="J12" s="158" t="s">
        <v>339</v>
      </c>
      <c r="K12" s="158">
        <v>4</v>
      </c>
      <c r="L12" s="163">
        <v>6</v>
      </c>
      <c r="M12" s="389"/>
    </row>
    <row r="13" spans="1:13" s="28" customFormat="1" ht="9.25" customHeight="1">
      <c r="A13" s="158">
        <v>6</v>
      </c>
      <c r="B13" s="163" t="s">
        <v>892</v>
      </c>
      <c r="C13" s="158">
        <v>1</v>
      </c>
      <c r="D13" s="158"/>
      <c r="E13" s="158"/>
      <c r="F13" s="158"/>
      <c r="G13" s="158"/>
      <c r="H13" s="158"/>
      <c r="I13" s="158" t="s">
        <v>339</v>
      </c>
      <c r="J13" s="158" t="s">
        <v>339</v>
      </c>
      <c r="K13" s="158"/>
      <c r="L13" s="163">
        <v>1</v>
      </c>
      <c r="M13" s="389"/>
    </row>
    <row r="14" spans="1:13" s="28" customFormat="1" ht="9.25" customHeight="1">
      <c r="A14" s="158">
        <v>7</v>
      </c>
      <c r="B14" s="428" t="s">
        <v>893</v>
      </c>
      <c r="C14" s="429">
        <v>1</v>
      </c>
      <c r="D14" s="158"/>
      <c r="E14" s="158"/>
      <c r="F14" s="158"/>
      <c r="G14" s="158"/>
      <c r="H14" s="158"/>
      <c r="I14" s="158" t="s">
        <v>339</v>
      </c>
      <c r="J14" s="158" t="s">
        <v>339</v>
      </c>
      <c r="K14" s="158"/>
      <c r="L14" s="163">
        <v>1</v>
      </c>
      <c r="M14" s="389"/>
    </row>
    <row r="15" spans="1:13" s="28" customFormat="1" ht="9.25" customHeight="1">
      <c r="A15" s="430">
        <v>8</v>
      </c>
      <c r="B15" s="431" t="s">
        <v>894</v>
      </c>
      <c r="C15" s="432">
        <v>2</v>
      </c>
      <c r="D15" s="433"/>
      <c r="E15" s="158"/>
      <c r="F15" s="158"/>
      <c r="G15" s="158"/>
      <c r="H15" s="158"/>
      <c r="I15" s="158" t="s">
        <v>339</v>
      </c>
      <c r="J15" s="158" t="s">
        <v>339</v>
      </c>
      <c r="K15" s="158">
        <v>2</v>
      </c>
      <c r="L15" s="163"/>
      <c r="M15" s="389"/>
    </row>
    <row r="16" spans="1:13" s="28" customFormat="1" ht="9.25" customHeight="1">
      <c r="A16" s="430">
        <v>9</v>
      </c>
      <c r="B16" s="434" t="s">
        <v>895</v>
      </c>
      <c r="C16" s="432">
        <v>3</v>
      </c>
      <c r="D16" s="433"/>
      <c r="E16" s="158"/>
      <c r="F16" s="158"/>
      <c r="G16" s="158"/>
      <c r="H16" s="158"/>
      <c r="I16" s="158" t="s">
        <v>339</v>
      </c>
      <c r="J16" s="158" t="s">
        <v>339</v>
      </c>
      <c r="K16" s="158">
        <v>2</v>
      </c>
      <c r="L16" s="163">
        <v>1</v>
      </c>
      <c r="M16" s="389"/>
    </row>
    <row r="17" spans="1:13" s="28" customFormat="1" ht="9.25" customHeight="1">
      <c r="A17" s="430">
        <v>10</v>
      </c>
      <c r="B17" s="431" t="s">
        <v>896</v>
      </c>
      <c r="C17" s="432">
        <v>2</v>
      </c>
      <c r="D17" s="433"/>
      <c r="E17" s="158"/>
      <c r="F17" s="158"/>
      <c r="G17" s="158"/>
      <c r="H17" s="158"/>
      <c r="I17" s="158" t="s">
        <v>339</v>
      </c>
      <c r="J17" s="158" t="s">
        <v>339</v>
      </c>
      <c r="K17" s="158">
        <v>2</v>
      </c>
      <c r="L17" s="163"/>
      <c r="M17" s="389"/>
    </row>
    <row r="18" spans="1:13" s="28" customFormat="1" ht="9.25" customHeight="1">
      <c r="A18" s="430">
        <v>11</v>
      </c>
      <c r="B18" s="434" t="s">
        <v>897</v>
      </c>
      <c r="C18" s="432">
        <v>1</v>
      </c>
      <c r="D18" s="433"/>
      <c r="E18" s="158"/>
      <c r="F18" s="158"/>
      <c r="G18" s="158"/>
      <c r="H18" s="158"/>
      <c r="I18" s="158" t="s">
        <v>339</v>
      </c>
      <c r="J18" s="158" t="s">
        <v>339</v>
      </c>
      <c r="K18" s="158"/>
      <c r="L18" s="163">
        <v>1</v>
      </c>
      <c r="M18" s="389"/>
    </row>
    <row r="19" spans="1:13" s="28" customFormat="1" ht="9.25" customHeight="1">
      <c r="A19" s="430">
        <v>12</v>
      </c>
      <c r="B19" s="431" t="s">
        <v>898</v>
      </c>
      <c r="C19" s="432">
        <v>1</v>
      </c>
      <c r="D19" s="433"/>
      <c r="E19" s="158"/>
      <c r="F19" s="158"/>
      <c r="G19" s="158"/>
      <c r="H19" s="158"/>
      <c r="I19" s="158" t="s">
        <v>339</v>
      </c>
      <c r="J19" s="158" t="s">
        <v>339</v>
      </c>
      <c r="K19" s="158">
        <v>1</v>
      </c>
      <c r="L19" s="163"/>
      <c r="M19" s="389"/>
    </row>
    <row r="20" spans="1:13" ht="12" customHeight="1">
      <c r="A20" s="430">
        <v>13</v>
      </c>
      <c r="B20" s="435" t="s">
        <v>899</v>
      </c>
      <c r="C20" s="436">
        <v>1</v>
      </c>
      <c r="D20" s="433"/>
      <c r="E20" s="158"/>
      <c r="F20" s="158"/>
      <c r="G20" s="158"/>
      <c r="H20" s="158"/>
      <c r="I20" s="158" t="s">
        <v>339</v>
      </c>
      <c r="J20" s="158" t="s">
        <v>339</v>
      </c>
      <c r="K20" s="158">
        <v>1</v>
      </c>
      <c r="L20" s="163"/>
      <c r="M20" s="379"/>
    </row>
    <row r="21" spans="1:13" ht="15.25" customHeight="1">
      <c r="A21" s="430">
        <v>14</v>
      </c>
      <c r="B21" s="431" t="s">
        <v>900</v>
      </c>
      <c r="C21" s="437">
        <v>2</v>
      </c>
      <c r="D21" s="433"/>
      <c r="E21" s="158"/>
      <c r="F21" s="158"/>
      <c r="G21" s="158"/>
      <c r="H21" s="158"/>
      <c r="I21" s="158" t="s">
        <v>339</v>
      </c>
      <c r="J21" s="158" t="s">
        <v>339</v>
      </c>
      <c r="K21" s="158">
        <v>1</v>
      </c>
      <c r="L21" s="163">
        <v>1</v>
      </c>
      <c r="M21" s="379"/>
    </row>
    <row r="22" spans="1:13" ht="15.25" customHeight="1">
      <c r="A22" s="430">
        <v>15</v>
      </c>
      <c r="B22" s="434" t="s">
        <v>901</v>
      </c>
      <c r="C22" s="432">
        <v>2</v>
      </c>
      <c r="D22" s="433"/>
      <c r="E22" s="158"/>
      <c r="F22" s="158"/>
      <c r="G22" s="158"/>
      <c r="H22" s="158"/>
      <c r="I22" s="158" t="s">
        <v>339</v>
      </c>
      <c r="J22" s="158" t="s">
        <v>339</v>
      </c>
      <c r="K22" s="158">
        <v>1</v>
      </c>
      <c r="L22" s="163">
        <v>1</v>
      </c>
      <c r="M22" s="379"/>
    </row>
    <row r="23" spans="1:13" ht="15.25" customHeight="1">
      <c r="A23" s="430">
        <v>16</v>
      </c>
      <c r="B23" s="435" t="s">
        <v>902</v>
      </c>
      <c r="C23" s="436">
        <v>1</v>
      </c>
      <c r="D23" s="433"/>
      <c r="E23" s="158"/>
      <c r="F23" s="158"/>
      <c r="G23" s="158"/>
      <c r="H23" s="158"/>
      <c r="I23" s="158" t="s">
        <v>339</v>
      </c>
      <c r="J23" s="158" t="s">
        <v>339</v>
      </c>
      <c r="K23" s="158"/>
      <c r="L23" s="163">
        <v>1</v>
      </c>
      <c r="M23" s="379"/>
    </row>
    <row r="24" spans="1:13" ht="15.25" customHeight="1">
      <c r="A24" s="430">
        <v>17</v>
      </c>
      <c r="B24" s="434" t="s">
        <v>1545</v>
      </c>
      <c r="C24" s="432">
        <v>147</v>
      </c>
      <c r="D24" s="433"/>
      <c r="E24" s="158"/>
      <c r="F24" s="158"/>
      <c r="G24" s="158"/>
      <c r="H24" s="158"/>
      <c r="I24" s="158" t="s">
        <v>339</v>
      </c>
      <c r="J24" s="158" t="s">
        <v>339</v>
      </c>
      <c r="K24" s="158">
        <v>50</v>
      </c>
      <c r="L24" s="163">
        <v>97</v>
      </c>
      <c r="M24" s="379"/>
    </row>
    <row r="25" spans="1:13" ht="16.5" customHeight="1">
      <c r="A25" s="430">
        <v>18</v>
      </c>
      <c r="B25" s="434" t="s">
        <v>903</v>
      </c>
      <c r="C25" s="432">
        <v>31</v>
      </c>
      <c r="D25" s="433"/>
      <c r="E25" s="158"/>
      <c r="F25" s="158"/>
      <c r="G25" s="158"/>
      <c r="H25" s="158"/>
      <c r="I25" s="158" t="s">
        <v>339</v>
      </c>
      <c r="J25" s="158" t="s">
        <v>339</v>
      </c>
      <c r="K25" s="158">
        <v>20</v>
      </c>
      <c r="L25" s="163">
        <v>11</v>
      </c>
      <c r="M25" s="379"/>
    </row>
    <row r="26" spans="1:13" ht="16.5" customHeight="1">
      <c r="A26" s="430">
        <v>19</v>
      </c>
      <c r="B26" s="434" t="s">
        <v>904</v>
      </c>
      <c r="C26" s="432">
        <v>8</v>
      </c>
      <c r="D26" s="433"/>
      <c r="E26" s="158"/>
      <c r="F26" s="158"/>
      <c r="G26" s="158"/>
      <c r="H26" s="158"/>
      <c r="I26" s="158" t="s">
        <v>339</v>
      </c>
      <c r="J26" s="158" t="s">
        <v>339</v>
      </c>
      <c r="K26" s="158">
        <v>6</v>
      </c>
      <c r="L26" s="163">
        <v>2</v>
      </c>
      <c r="M26" s="379"/>
    </row>
    <row r="27" spans="1:13" ht="16.5" customHeight="1">
      <c r="A27" s="430">
        <v>20</v>
      </c>
      <c r="B27" s="434" t="s">
        <v>905</v>
      </c>
      <c r="C27" s="432">
        <v>4</v>
      </c>
      <c r="D27" s="433"/>
      <c r="E27" s="158"/>
      <c r="F27" s="158"/>
      <c r="G27" s="158"/>
      <c r="H27" s="158"/>
      <c r="I27" s="158" t="s">
        <v>339</v>
      </c>
      <c r="J27" s="158" t="s">
        <v>339</v>
      </c>
      <c r="K27" s="158">
        <v>4</v>
      </c>
      <c r="L27" s="163"/>
      <c r="M27" s="379"/>
    </row>
    <row r="28" spans="1:13" ht="16.5" customHeight="1">
      <c r="A28" s="430">
        <v>21</v>
      </c>
      <c r="B28" s="434" t="s">
        <v>906</v>
      </c>
      <c r="C28" s="432">
        <v>8</v>
      </c>
      <c r="D28" s="433"/>
      <c r="E28" s="158"/>
      <c r="F28" s="158"/>
      <c r="G28" s="158"/>
      <c r="H28" s="158"/>
      <c r="I28" s="158" t="s">
        <v>339</v>
      </c>
      <c r="J28" s="158" t="s">
        <v>339</v>
      </c>
      <c r="K28" s="158">
        <v>4</v>
      </c>
      <c r="L28" s="163">
        <v>4</v>
      </c>
      <c r="M28" s="379"/>
    </row>
    <row r="29" spans="1:13" ht="16.5" customHeight="1">
      <c r="A29" s="430">
        <v>22</v>
      </c>
      <c r="B29" s="435" t="s">
        <v>907</v>
      </c>
      <c r="C29" s="436">
        <v>2</v>
      </c>
      <c r="D29" s="433"/>
      <c r="E29" s="158"/>
      <c r="F29" s="158"/>
      <c r="G29" s="158"/>
      <c r="H29" s="158"/>
      <c r="I29" s="158" t="s">
        <v>339</v>
      </c>
      <c r="J29" s="158" t="s">
        <v>339</v>
      </c>
      <c r="K29" s="158">
        <v>2</v>
      </c>
      <c r="L29" s="163"/>
      <c r="M29" s="379"/>
    </row>
    <row r="30" spans="1:13" ht="16.5" customHeight="1">
      <c r="A30" s="430">
        <v>23</v>
      </c>
      <c r="B30" s="431" t="s">
        <v>908</v>
      </c>
      <c r="C30" s="437">
        <v>11</v>
      </c>
      <c r="D30" s="433"/>
      <c r="E30" s="158"/>
      <c r="F30" s="158"/>
      <c r="G30" s="158"/>
      <c r="H30" s="158"/>
      <c r="I30" s="158" t="s">
        <v>339</v>
      </c>
      <c r="J30" s="158" t="s">
        <v>339</v>
      </c>
      <c r="K30" s="158">
        <v>11</v>
      </c>
      <c r="L30" s="163"/>
      <c r="M30" s="379"/>
    </row>
    <row r="31" spans="1:13" ht="16.5" customHeight="1">
      <c r="A31" s="430">
        <v>24</v>
      </c>
      <c r="B31" s="434" t="s">
        <v>909</v>
      </c>
      <c r="C31" s="432">
        <v>4</v>
      </c>
      <c r="D31" s="433"/>
      <c r="E31" s="158"/>
      <c r="F31" s="158"/>
      <c r="G31" s="158"/>
      <c r="H31" s="158"/>
      <c r="I31" s="158" t="s">
        <v>339</v>
      </c>
      <c r="J31" s="158" t="s">
        <v>339</v>
      </c>
      <c r="K31" s="158">
        <v>4</v>
      </c>
      <c r="L31" s="163"/>
      <c r="M31" s="379"/>
    </row>
    <row r="32" spans="1:13" ht="16.5" customHeight="1">
      <c r="A32" s="430">
        <v>25</v>
      </c>
      <c r="B32" s="434" t="s">
        <v>910</v>
      </c>
      <c r="C32" s="432">
        <v>1</v>
      </c>
      <c r="D32" s="433"/>
      <c r="E32" s="158"/>
      <c r="F32" s="158"/>
      <c r="G32" s="158"/>
      <c r="H32" s="158"/>
      <c r="I32" s="158" t="s">
        <v>339</v>
      </c>
      <c r="J32" s="158" t="s">
        <v>339</v>
      </c>
      <c r="K32" s="158">
        <v>1</v>
      </c>
      <c r="L32" s="163"/>
      <c r="M32" s="379"/>
    </row>
    <row r="33" spans="1:13" ht="13">
      <c r="A33" s="430">
        <v>26</v>
      </c>
      <c r="B33" s="434" t="s">
        <v>911</v>
      </c>
      <c r="C33" s="432">
        <v>2</v>
      </c>
      <c r="D33" s="433"/>
      <c r="E33" s="158"/>
      <c r="F33" s="158"/>
      <c r="G33" s="158"/>
      <c r="H33" s="158"/>
      <c r="I33" s="158" t="s">
        <v>339</v>
      </c>
      <c r="J33" s="158" t="s">
        <v>339</v>
      </c>
      <c r="K33" s="158">
        <v>2</v>
      </c>
      <c r="L33" s="163"/>
      <c r="M33" s="379"/>
    </row>
    <row r="34" spans="1:13" ht="13">
      <c r="A34" s="430">
        <v>27</v>
      </c>
      <c r="B34" s="434" t="s">
        <v>912</v>
      </c>
      <c r="C34" s="432">
        <v>3</v>
      </c>
      <c r="D34" s="433"/>
      <c r="E34" s="158"/>
      <c r="F34" s="158"/>
      <c r="G34" s="158"/>
      <c r="H34" s="158"/>
      <c r="I34" s="158" t="s">
        <v>339</v>
      </c>
      <c r="J34" s="158" t="s">
        <v>339</v>
      </c>
      <c r="K34" s="158">
        <v>2</v>
      </c>
      <c r="L34" s="163">
        <v>1</v>
      </c>
      <c r="M34" s="379"/>
    </row>
    <row r="35" spans="1:13" ht="13">
      <c r="A35" s="430">
        <v>28</v>
      </c>
      <c r="B35" s="434" t="s">
        <v>913</v>
      </c>
      <c r="C35" s="432">
        <v>3</v>
      </c>
      <c r="D35" s="433"/>
      <c r="E35" s="158"/>
      <c r="F35" s="158"/>
      <c r="G35" s="158"/>
      <c r="H35" s="158"/>
      <c r="I35" s="158" t="s">
        <v>339</v>
      </c>
      <c r="J35" s="158" t="s">
        <v>339</v>
      </c>
      <c r="K35" s="158">
        <v>1</v>
      </c>
      <c r="L35" s="163">
        <v>2</v>
      </c>
      <c r="M35" s="379"/>
    </row>
    <row r="36" spans="1:13" ht="13">
      <c r="A36" s="430">
        <v>29</v>
      </c>
      <c r="B36" s="434" t="s">
        <v>914</v>
      </c>
      <c r="C36" s="432">
        <v>3</v>
      </c>
      <c r="D36" s="433"/>
      <c r="E36" s="158"/>
      <c r="F36" s="158"/>
      <c r="G36" s="158"/>
      <c r="H36" s="158"/>
      <c r="I36" s="158" t="s">
        <v>339</v>
      </c>
      <c r="J36" s="158" t="s">
        <v>339</v>
      </c>
      <c r="K36" s="158">
        <v>1</v>
      </c>
      <c r="L36" s="163">
        <v>2</v>
      </c>
      <c r="M36" s="379"/>
    </row>
    <row r="37" spans="1:13" ht="13">
      <c r="A37" s="430">
        <v>30</v>
      </c>
      <c r="B37" s="434" t="s">
        <v>915</v>
      </c>
      <c r="C37" s="432">
        <v>1</v>
      </c>
      <c r="D37" s="433"/>
      <c r="E37" s="158"/>
      <c r="F37" s="158"/>
      <c r="G37" s="158"/>
      <c r="H37" s="158"/>
      <c r="I37" s="158" t="s">
        <v>339</v>
      </c>
      <c r="J37" s="158" t="s">
        <v>339</v>
      </c>
      <c r="K37" s="158">
        <v>1</v>
      </c>
      <c r="L37" s="163"/>
      <c r="M37" s="379"/>
    </row>
    <row r="38" spans="1:13" ht="13">
      <c r="A38" s="430">
        <v>31</v>
      </c>
      <c r="B38" s="434" t="s">
        <v>916</v>
      </c>
      <c r="C38" s="432">
        <v>1</v>
      </c>
      <c r="D38" s="433"/>
      <c r="E38" s="158"/>
      <c r="F38" s="158"/>
      <c r="G38" s="158"/>
      <c r="H38" s="158"/>
      <c r="I38" s="158" t="s">
        <v>339</v>
      </c>
      <c r="J38" s="158" t="s">
        <v>339</v>
      </c>
      <c r="K38" s="158">
        <v>1</v>
      </c>
      <c r="L38" s="163"/>
      <c r="M38" s="379"/>
    </row>
    <row r="39" spans="1:13" ht="13">
      <c r="A39" s="430">
        <v>32</v>
      </c>
      <c r="B39" s="434" t="s">
        <v>917</v>
      </c>
      <c r="C39" s="432">
        <v>1</v>
      </c>
      <c r="D39" s="433"/>
      <c r="E39" s="158"/>
      <c r="F39" s="158"/>
      <c r="G39" s="158"/>
      <c r="H39" s="158"/>
      <c r="I39" s="158" t="s">
        <v>339</v>
      </c>
      <c r="J39" s="158" t="s">
        <v>339</v>
      </c>
      <c r="K39" s="158">
        <v>1</v>
      </c>
      <c r="L39" s="163"/>
      <c r="M39" s="379"/>
    </row>
    <row r="40" spans="1:13" ht="13">
      <c r="A40" s="430">
        <v>33</v>
      </c>
      <c r="B40" s="434" t="s">
        <v>918</v>
      </c>
      <c r="C40" s="432">
        <v>2</v>
      </c>
      <c r="D40" s="433"/>
      <c r="E40" s="158"/>
      <c r="F40" s="158"/>
      <c r="G40" s="158"/>
      <c r="H40" s="158"/>
      <c r="I40" s="158" t="s">
        <v>339</v>
      </c>
      <c r="J40" s="158" t="s">
        <v>339</v>
      </c>
      <c r="K40" s="158">
        <v>2</v>
      </c>
      <c r="L40" s="163"/>
      <c r="M40" s="379"/>
    </row>
    <row r="41" spans="1:13" ht="13">
      <c r="A41" s="430">
        <v>34</v>
      </c>
      <c r="B41" s="434" t="s">
        <v>919</v>
      </c>
      <c r="C41" s="432">
        <v>2</v>
      </c>
      <c r="D41" s="433"/>
      <c r="E41" s="158"/>
      <c r="F41" s="158"/>
      <c r="G41" s="158"/>
      <c r="H41" s="158"/>
      <c r="I41" s="158" t="s">
        <v>339</v>
      </c>
      <c r="J41" s="158" t="s">
        <v>339</v>
      </c>
      <c r="K41" s="158">
        <v>2</v>
      </c>
      <c r="L41" s="163"/>
      <c r="M41" s="379"/>
    </row>
    <row r="42" spans="1:13" ht="13">
      <c r="A42" s="430">
        <v>35</v>
      </c>
      <c r="B42" s="434" t="s">
        <v>920</v>
      </c>
      <c r="C42" s="432">
        <v>1</v>
      </c>
      <c r="D42" s="433"/>
      <c r="E42" s="158"/>
      <c r="F42" s="158"/>
      <c r="G42" s="158"/>
      <c r="H42" s="158"/>
      <c r="I42" s="158" t="s">
        <v>339</v>
      </c>
      <c r="J42" s="158" t="s">
        <v>339</v>
      </c>
      <c r="K42" s="158"/>
      <c r="L42" s="163">
        <v>1</v>
      </c>
      <c r="M42" s="379"/>
    </row>
    <row r="43" spans="1:13" ht="13">
      <c r="A43" s="430">
        <v>36</v>
      </c>
      <c r="B43" s="434" t="s">
        <v>921</v>
      </c>
      <c r="C43" s="432">
        <v>2</v>
      </c>
      <c r="D43" s="433"/>
      <c r="E43" s="158"/>
      <c r="F43" s="158"/>
      <c r="G43" s="158"/>
      <c r="H43" s="158"/>
      <c r="I43" s="158" t="s">
        <v>339</v>
      </c>
      <c r="J43" s="158" t="s">
        <v>339</v>
      </c>
      <c r="K43" s="158"/>
      <c r="L43" s="163">
        <v>2</v>
      </c>
      <c r="M43" s="379"/>
    </row>
    <row r="44" spans="1:13" ht="13">
      <c r="A44" s="430">
        <v>37</v>
      </c>
      <c r="B44" s="434" t="s">
        <v>523</v>
      </c>
      <c r="C44" s="432">
        <v>1</v>
      </c>
      <c r="D44" s="433"/>
      <c r="E44" s="158">
        <v>1</v>
      </c>
      <c r="F44" s="158"/>
      <c r="G44" s="158"/>
      <c r="H44" s="158"/>
      <c r="I44" s="158" t="s">
        <v>339</v>
      </c>
      <c r="J44" s="158" t="s">
        <v>339</v>
      </c>
      <c r="K44" s="158">
        <v>1</v>
      </c>
      <c r="L44" s="163"/>
      <c r="M44" s="379"/>
    </row>
    <row r="45" spans="1:13" ht="13">
      <c r="A45" s="430">
        <v>38</v>
      </c>
      <c r="B45" s="434" t="s">
        <v>922</v>
      </c>
      <c r="C45" s="432">
        <v>1</v>
      </c>
      <c r="D45" s="433"/>
      <c r="E45" s="158"/>
      <c r="F45" s="158"/>
      <c r="G45" s="158"/>
      <c r="H45" s="158"/>
      <c r="I45" s="158" t="s">
        <v>339</v>
      </c>
      <c r="J45" s="158" t="s">
        <v>339</v>
      </c>
      <c r="K45" s="158"/>
      <c r="L45" s="163">
        <v>1</v>
      </c>
      <c r="M45" s="379"/>
    </row>
    <row r="46" spans="1:13" ht="13">
      <c r="A46" s="430">
        <v>39</v>
      </c>
      <c r="B46" s="434" t="s">
        <v>923</v>
      </c>
      <c r="C46" s="432">
        <v>1</v>
      </c>
      <c r="D46" s="433"/>
      <c r="E46" s="158"/>
      <c r="F46" s="158"/>
      <c r="G46" s="158"/>
      <c r="H46" s="158"/>
      <c r="I46" s="158" t="s">
        <v>339</v>
      </c>
      <c r="J46" s="158" t="s">
        <v>339</v>
      </c>
      <c r="K46" s="158">
        <v>1</v>
      </c>
      <c r="L46" s="163"/>
      <c r="M46" s="379"/>
    </row>
    <row r="47" spans="1:13" ht="13">
      <c r="A47" s="430">
        <v>40</v>
      </c>
      <c r="B47" s="434" t="s">
        <v>924</v>
      </c>
      <c r="C47" s="432">
        <v>1</v>
      </c>
      <c r="D47" s="433"/>
      <c r="E47" s="158"/>
      <c r="F47" s="158"/>
      <c r="G47" s="158"/>
      <c r="H47" s="158"/>
      <c r="I47" s="158" t="s">
        <v>339</v>
      </c>
      <c r="J47" s="158" t="s">
        <v>339</v>
      </c>
      <c r="K47" s="158">
        <v>1</v>
      </c>
      <c r="L47" s="163"/>
      <c r="M47" s="379"/>
    </row>
    <row r="48" spans="1:13" ht="13">
      <c r="A48" s="430">
        <v>41</v>
      </c>
      <c r="B48" s="434" t="s">
        <v>925</v>
      </c>
      <c r="C48" s="432">
        <v>1</v>
      </c>
      <c r="D48" s="433"/>
      <c r="E48" s="158"/>
      <c r="F48" s="158"/>
      <c r="G48" s="158"/>
      <c r="H48" s="158"/>
      <c r="I48" s="158" t="s">
        <v>339</v>
      </c>
      <c r="J48" s="158" t="s">
        <v>339</v>
      </c>
      <c r="K48" s="158">
        <v>1</v>
      </c>
      <c r="L48" s="163"/>
      <c r="M48" s="379"/>
    </row>
    <row r="49" spans="1:13" ht="13">
      <c r="A49" s="430">
        <v>42</v>
      </c>
      <c r="B49" s="434" t="s">
        <v>926</v>
      </c>
      <c r="C49" s="432">
        <v>2</v>
      </c>
      <c r="D49" s="433"/>
      <c r="E49" s="158"/>
      <c r="F49" s="158"/>
      <c r="G49" s="158"/>
      <c r="H49" s="158"/>
      <c r="I49" s="158" t="s">
        <v>339</v>
      </c>
      <c r="J49" s="158" t="s">
        <v>339</v>
      </c>
      <c r="K49" s="158">
        <v>1</v>
      </c>
      <c r="L49" s="163">
        <v>1</v>
      </c>
      <c r="M49" s="379"/>
    </row>
    <row r="50" spans="1:13" ht="13">
      <c r="A50" s="430">
        <v>43</v>
      </c>
      <c r="B50" s="434" t="s">
        <v>927</v>
      </c>
      <c r="C50" s="432">
        <v>2</v>
      </c>
      <c r="D50" s="433"/>
      <c r="E50" s="158"/>
      <c r="F50" s="158"/>
      <c r="G50" s="158"/>
      <c r="H50" s="158"/>
      <c r="I50" s="158" t="s">
        <v>339</v>
      </c>
      <c r="J50" s="158" t="s">
        <v>339</v>
      </c>
      <c r="K50" s="158">
        <v>2</v>
      </c>
      <c r="L50" s="163"/>
      <c r="M50" s="379"/>
    </row>
    <row r="51" spans="1:13" ht="13">
      <c r="A51" s="430">
        <v>44</v>
      </c>
      <c r="B51" s="434" t="s">
        <v>928</v>
      </c>
      <c r="C51" s="432">
        <v>1</v>
      </c>
      <c r="D51" s="433"/>
      <c r="E51" s="158"/>
      <c r="F51" s="158"/>
      <c r="G51" s="158"/>
      <c r="H51" s="158"/>
      <c r="I51" s="158" t="s">
        <v>339</v>
      </c>
      <c r="J51" s="158" t="s">
        <v>339</v>
      </c>
      <c r="K51" s="158">
        <v>1</v>
      </c>
      <c r="L51" s="163">
        <v>1</v>
      </c>
      <c r="M51" s="379"/>
    </row>
    <row r="52" spans="1:13" ht="13">
      <c r="A52" s="430">
        <v>45</v>
      </c>
      <c r="B52" s="434" t="s">
        <v>929</v>
      </c>
      <c r="C52" s="432">
        <v>5</v>
      </c>
      <c r="D52" s="433"/>
      <c r="E52" s="158"/>
      <c r="F52" s="158"/>
      <c r="G52" s="158"/>
      <c r="H52" s="158"/>
      <c r="I52" s="158" t="s">
        <v>339</v>
      </c>
      <c r="J52" s="158" t="s">
        <v>339</v>
      </c>
      <c r="K52" s="158">
        <v>5</v>
      </c>
      <c r="L52" s="163"/>
      <c r="M52" s="379"/>
    </row>
    <row r="53" spans="1:13" ht="13">
      <c r="A53" s="430">
        <v>46</v>
      </c>
      <c r="B53" s="434" t="s">
        <v>930</v>
      </c>
      <c r="C53" s="432">
        <v>10</v>
      </c>
      <c r="D53" s="433"/>
      <c r="E53" s="158"/>
      <c r="F53" s="158"/>
      <c r="G53" s="158"/>
      <c r="H53" s="158"/>
      <c r="I53" s="158" t="s">
        <v>339</v>
      </c>
      <c r="J53" s="158" t="s">
        <v>339</v>
      </c>
      <c r="K53" s="158">
        <v>5</v>
      </c>
      <c r="L53" s="163">
        <v>5</v>
      </c>
      <c r="M53" s="379"/>
    </row>
    <row r="54" spans="1:13" ht="13">
      <c r="A54" s="430">
        <v>47</v>
      </c>
      <c r="B54" s="434" t="s">
        <v>931</v>
      </c>
      <c r="C54" s="432">
        <v>3</v>
      </c>
      <c r="D54" s="433"/>
      <c r="E54" s="158"/>
      <c r="F54" s="158"/>
      <c r="G54" s="158"/>
      <c r="H54" s="158"/>
      <c r="I54" s="158" t="s">
        <v>339</v>
      </c>
      <c r="J54" s="158" t="s">
        <v>339</v>
      </c>
      <c r="K54" s="158">
        <v>2</v>
      </c>
      <c r="L54" s="163">
        <v>1</v>
      </c>
      <c r="M54" s="379"/>
    </row>
    <row r="55" spans="1:13" ht="13">
      <c r="A55" s="430">
        <v>48</v>
      </c>
      <c r="B55" s="434" t="s">
        <v>932</v>
      </c>
      <c r="C55" s="432">
        <v>1</v>
      </c>
      <c r="D55" s="433"/>
      <c r="E55" s="158"/>
      <c r="F55" s="158"/>
      <c r="G55" s="158"/>
      <c r="H55" s="158"/>
      <c r="I55" s="158" t="s">
        <v>339</v>
      </c>
      <c r="J55" s="158" t="s">
        <v>339</v>
      </c>
      <c r="K55" s="158"/>
      <c r="L55" s="163"/>
      <c r="M55" s="379"/>
    </row>
    <row r="56" spans="1:13" ht="13">
      <c r="A56" s="430">
        <v>49</v>
      </c>
      <c r="B56" s="434" t="s">
        <v>933</v>
      </c>
      <c r="C56" s="432">
        <v>30</v>
      </c>
      <c r="D56" s="433"/>
      <c r="E56" s="158"/>
      <c r="F56" s="158"/>
      <c r="G56" s="158"/>
      <c r="H56" s="158"/>
      <c r="I56" s="158" t="s">
        <v>339</v>
      </c>
      <c r="J56" s="158" t="s">
        <v>339</v>
      </c>
      <c r="K56" s="158">
        <v>30</v>
      </c>
      <c r="L56" s="163"/>
      <c r="M56" s="379"/>
    </row>
    <row r="57" spans="1:13" ht="13">
      <c r="A57" s="430">
        <v>50</v>
      </c>
      <c r="B57" s="434" t="s">
        <v>934</v>
      </c>
      <c r="C57" s="432">
        <v>20</v>
      </c>
      <c r="D57" s="433"/>
      <c r="E57" s="158"/>
      <c r="F57" s="158"/>
      <c r="G57" s="158"/>
      <c r="H57" s="158"/>
      <c r="I57" s="158" t="s">
        <v>339</v>
      </c>
      <c r="J57" s="158" t="s">
        <v>339</v>
      </c>
      <c r="K57" s="158"/>
      <c r="L57" s="163">
        <v>20</v>
      </c>
      <c r="M57" s="379"/>
    </row>
    <row r="58" spans="1:13" ht="13">
      <c r="A58" s="430">
        <v>51</v>
      </c>
      <c r="B58" s="434" t="s">
        <v>935</v>
      </c>
      <c r="C58" s="432">
        <v>10</v>
      </c>
      <c r="D58" s="433"/>
      <c r="E58" s="158"/>
      <c r="F58" s="158"/>
      <c r="G58" s="158"/>
      <c r="H58" s="158"/>
      <c r="I58" s="158" t="s">
        <v>339</v>
      </c>
      <c r="J58" s="158" t="s">
        <v>339</v>
      </c>
      <c r="K58" s="158">
        <v>2</v>
      </c>
      <c r="L58" s="163">
        <v>8</v>
      </c>
      <c r="M58" s="379"/>
    </row>
    <row r="59" spans="1:13" ht="13">
      <c r="A59" s="430">
        <v>52</v>
      </c>
      <c r="B59" s="434" t="s">
        <v>936</v>
      </c>
      <c r="C59" s="432">
        <v>10</v>
      </c>
      <c r="D59" s="433"/>
      <c r="E59" s="158"/>
      <c r="F59" s="158"/>
      <c r="G59" s="158"/>
      <c r="H59" s="158"/>
      <c r="I59" s="158" t="s">
        <v>339</v>
      </c>
      <c r="J59" s="158" t="s">
        <v>339</v>
      </c>
      <c r="K59" s="158">
        <v>2</v>
      </c>
      <c r="L59" s="163">
        <v>8</v>
      </c>
      <c r="M59" s="379"/>
    </row>
    <row r="60" spans="1:13" ht="13">
      <c r="A60" s="430">
        <v>53</v>
      </c>
      <c r="B60" s="434" t="s">
        <v>937</v>
      </c>
      <c r="C60" s="432">
        <v>10</v>
      </c>
      <c r="D60" s="433"/>
      <c r="E60" s="158"/>
      <c r="F60" s="158"/>
      <c r="G60" s="158"/>
      <c r="H60" s="158"/>
      <c r="I60" s="158" t="s">
        <v>339</v>
      </c>
      <c r="J60" s="158" t="s">
        <v>339</v>
      </c>
      <c r="K60" s="158">
        <v>2</v>
      </c>
      <c r="L60" s="163">
        <v>8</v>
      </c>
      <c r="M60" s="379"/>
    </row>
    <row r="61" spans="1:13" ht="13">
      <c r="A61" s="430">
        <v>54</v>
      </c>
      <c r="B61" s="434" t="s">
        <v>938</v>
      </c>
      <c r="C61" s="432">
        <v>50</v>
      </c>
      <c r="D61" s="433"/>
      <c r="E61" s="158"/>
      <c r="F61" s="158"/>
      <c r="G61" s="158"/>
      <c r="H61" s="158"/>
      <c r="I61" s="158" t="s">
        <v>339</v>
      </c>
      <c r="J61" s="158" t="s">
        <v>339</v>
      </c>
      <c r="K61" s="158">
        <v>20</v>
      </c>
      <c r="L61" s="163">
        <v>30</v>
      </c>
      <c r="M61" s="379"/>
    </row>
    <row r="62" spans="1:13" ht="13">
      <c r="A62" s="430">
        <v>55</v>
      </c>
      <c r="B62" s="434" t="s">
        <v>939</v>
      </c>
      <c r="C62" s="432">
        <v>29</v>
      </c>
      <c r="D62" s="433"/>
      <c r="E62" s="158"/>
      <c r="F62" s="158"/>
      <c r="G62" s="158"/>
      <c r="H62" s="158"/>
      <c r="I62" s="158" t="s">
        <v>339</v>
      </c>
      <c r="J62" s="158" t="s">
        <v>339</v>
      </c>
      <c r="K62" s="158">
        <v>29</v>
      </c>
      <c r="L62" s="163"/>
      <c r="M62" s="379"/>
    </row>
    <row r="63" spans="1:13" ht="13">
      <c r="A63" s="430">
        <v>56</v>
      </c>
      <c r="B63" s="434" t="s">
        <v>940</v>
      </c>
      <c r="C63" s="432">
        <v>40</v>
      </c>
      <c r="D63" s="433"/>
      <c r="E63" s="158"/>
      <c r="F63" s="158"/>
      <c r="G63" s="158"/>
      <c r="H63" s="158"/>
      <c r="I63" s="158" t="s">
        <v>339</v>
      </c>
      <c r="J63" s="158" t="s">
        <v>339</v>
      </c>
      <c r="K63" s="158">
        <v>10</v>
      </c>
      <c r="L63" s="163">
        <v>30</v>
      </c>
      <c r="M63" s="379"/>
    </row>
    <row r="64" spans="1:13" ht="13">
      <c r="A64" s="430">
        <v>57</v>
      </c>
      <c r="B64" s="434" t="s">
        <v>941</v>
      </c>
      <c r="C64" s="432">
        <v>60</v>
      </c>
      <c r="D64" s="433"/>
      <c r="E64" s="158"/>
      <c r="F64" s="158"/>
      <c r="G64" s="158"/>
      <c r="H64" s="158"/>
      <c r="I64" s="158" t="s">
        <v>339</v>
      </c>
      <c r="J64" s="158" t="s">
        <v>339</v>
      </c>
      <c r="K64" s="158"/>
      <c r="L64" s="163">
        <v>40</v>
      </c>
      <c r="M64" s="379"/>
    </row>
    <row r="65" spans="1:13" ht="13">
      <c r="A65" s="158">
        <v>58</v>
      </c>
      <c r="B65" s="438" t="s">
        <v>942</v>
      </c>
      <c r="C65" s="439">
        <v>1</v>
      </c>
      <c r="D65" s="158"/>
      <c r="E65" s="158"/>
      <c r="F65" s="158"/>
      <c r="G65" s="158"/>
      <c r="H65" s="158"/>
      <c r="I65" s="158" t="s">
        <v>339</v>
      </c>
      <c r="J65" s="158" t="s">
        <v>339</v>
      </c>
      <c r="K65" s="158">
        <v>2</v>
      </c>
      <c r="L65" s="163"/>
      <c r="M65" s="379"/>
    </row>
    <row r="66" spans="1:13" ht="13">
      <c r="A66" s="440"/>
      <c r="B66" s="441"/>
      <c r="C66" s="440">
        <f t="shared" ref="C66:L66" si="0">SUM(C8:C65)</f>
        <v>559</v>
      </c>
      <c r="D66" s="440">
        <f t="shared" si="0"/>
        <v>1</v>
      </c>
      <c r="E66" s="440">
        <f t="shared" si="0"/>
        <v>2</v>
      </c>
      <c r="F66" s="440">
        <f t="shared" si="0"/>
        <v>1</v>
      </c>
      <c r="G66" s="440">
        <f t="shared" si="0"/>
        <v>1</v>
      </c>
      <c r="H66" s="440">
        <f t="shared" si="0"/>
        <v>1</v>
      </c>
      <c r="I66" s="440">
        <f t="shared" si="0"/>
        <v>0</v>
      </c>
      <c r="J66" s="440">
        <f t="shared" si="0"/>
        <v>0</v>
      </c>
      <c r="K66" s="440">
        <f t="shared" si="0"/>
        <v>251</v>
      </c>
      <c r="L66" s="440">
        <f t="shared" si="0"/>
        <v>290</v>
      </c>
      <c r="M66" s="379"/>
    </row>
  </sheetData>
  <mergeCells count="10">
    <mergeCell ref="A1:M1"/>
    <mergeCell ref="A2:B2"/>
    <mergeCell ref="A3:B3"/>
    <mergeCell ref="A4:B4"/>
    <mergeCell ref="A5:A6"/>
    <mergeCell ref="C5:C6"/>
    <mergeCell ref="D5:H5"/>
    <mergeCell ref="I5:J5"/>
    <mergeCell ref="K5:L5"/>
    <mergeCell ref="B5:B6"/>
  </mergeCells>
  <pageMargins left="0.7" right="0.7" top="0.75" bottom="0.75" header="0.3" footer="0.3"/>
  <pageSetup paperSize="5" scale="90"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25"/>
  <sheetViews>
    <sheetView zoomScale="70" zoomScaleNormal="70" workbookViewId="0">
      <selection activeCell="J9" sqref="J9"/>
    </sheetView>
  </sheetViews>
  <sheetFormatPr defaultColWidth="9.296875" defaultRowHeight="12.5"/>
  <cols>
    <col min="1" max="1" width="7.19921875" style="18" customWidth="1"/>
    <col min="2" max="3" width="28.296875" style="18" bestFit="1" customWidth="1"/>
    <col min="4" max="4" width="18.19921875" style="18" customWidth="1"/>
    <col min="5" max="5" width="9" style="18" bestFit="1" customWidth="1"/>
    <col min="6" max="6" width="10.19921875" style="18" bestFit="1" customWidth="1"/>
    <col min="7" max="7" width="15.296875" style="18" customWidth="1"/>
    <col min="8" max="8" width="9" style="18" bestFit="1" customWidth="1"/>
    <col min="9" max="9" width="10.19921875" style="18" bestFit="1" customWidth="1"/>
    <col min="10" max="10" width="24.69921875" style="18" customWidth="1"/>
    <col min="11" max="11" width="9" style="18" bestFit="1" customWidth="1"/>
    <col min="12" max="12" width="10.19921875" style="18" bestFit="1" customWidth="1"/>
    <col min="13" max="13" width="18.69921875" style="18" customWidth="1"/>
    <col min="14" max="14" width="18.796875" style="18" customWidth="1"/>
    <col min="15" max="15" width="12.796875" style="18" customWidth="1"/>
    <col min="16" max="16384" width="9.296875" style="18"/>
  </cols>
  <sheetData>
    <row r="1" spans="1:18" ht="19.5" customHeight="1">
      <c r="A1" s="500" t="s">
        <v>412</v>
      </c>
      <c r="B1" s="500"/>
      <c r="C1" s="500"/>
      <c r="D1" s="500"/>
      <c r="E1" s="500"/>
      <c r="F1" s="500"/>
      <c r="G1" s="500"/>
      <c r="H1" s="500"/>
      <c r="I1" s="500"/>
      <c r="J1" s="500"/>
      <c r="K1" s="500"/>
      <c r="L1" s="500"/>
      <c r="M1" s="500"/>
      <c r="N1" s="500"/>
      <c r="O1" s="500"/>
    </row>
    <row r="2" spans="1:18" ht="19.5" customHeight="1">
      <c r="A2" s="509" t="s">
        <v>1370</v>
      </c>
      <c r="B2" s="509"/>
      <c r="C2" s="509"/>
      <c r="D2" s="509"/>
      <c r="E2" s="509"/>
      <c r="F2" s="509"/>
      <c r="G2" s="509"/>
      <c r="H2" s="509"/>
      <c r="I2" s="509"/>
      <c r="J2" s="509"/>
      <c r="K2" s="509"/>
      <c r="L2" s="509"/>
      <c r="M2" s="509"/>
      <c r="N2" s="509"/>
      <c r="O2" s="379"/>
    </row>
    <row r="3" spans="1:18" ht="19.5" customHeight="1">
      <c r="A3" s="509" t="s">
        <v>1372</v>
      </c>
      <c r="B3" s="509"/>
      <c r="C3" s="509"/>
      <c r="D3" s="509"/>
      <c r="E3" s="509"/>
      <c r="F3" s="509"/>
      <c r="G3" s="509"/>
      <c r="H3" s="509"/>
      <c r="I3" s="509"/>
      <c r="J3" s="509"/>
      <c r="K3" s="509"/>
      <c r="L3" s="509"/>
      <c r="M3" s="509"/>
      <c r="N3" s="509"/>
      <c r="O3" s="379"/>
    </row>
    <row r="4" spans="1:18" ht="20.25" customHeight="1">
      <c r="A4" s="510" t="s">
        <v>1371</v>
      </c>
      <c r="B4" s="510"/>
      <c r="C4" s="510"/>
      <c r="D4" s="510"/>
      <c r="E4" s="510"/>
      <c r="F4" s="510"/>
      <c r="G4" s="510"/>
      <c r="H4" s="510"/>
      <c r="I4" s="510"/>
      <c r="J4" s="510"/>
      <c r="K4" s="510"/>
      <c r="L4" s="510"/>
      <c r="M4" s="510"/>
      <c r="N4" s="510"/>
      <c r="O4" s="379"/>
    </row>
    <row r="5" spans="1:18" ht="14.25" customHeight="1">
      <c r="A5" s="511" t="s">
        <v>324</v>
      </c>
      <c r="B5" s="511" t="s">
        <v>358</v>
      </c>
      <c r="C5" s="511" t="s">
        <v>357</v>
      </c>
      <c r="D5" s="514" t="s">
        <v>413</v>
      </c>
      <c r="E5" s="515"/>
      <c r="F5" s="515"/>
      <c r="G5" s="515"/>
      <c r="H5" s="515"/>
      <c r="I5" s="515"/>
      <c r="J5" s="515"/>
      <c r="K5" s="515"/>
      <c r="L5" s="516"/>
      <c r="M5" s="517" t="s">
        <v>414</v>
      </c>
      <c r="N5" s="518"/>
      <c r="O5" s="379"/>
    </row>
    <row r="6" spans="1:18" ht="13.5" customHeight="1">
      <c r="A6" s="512"/>
      <c r="B6" s="512"/>
      <c r="C6" s="512"/>
      <c r="D6" s="514" t="s">
        <v>415</v>
      </c>
      <c r="E6" s="515"/>
      <c r="F6" s="516"/>
      <c r="G6" s="514" t="s">
        <v>416</v>
      </c>
      <c r="H6" s="515"/>
      <c r="I6" s="516"/>
      <c r="J6" s="514" t="s">
        <v>417</v>
      </c>
      <c r="K6" s="515"/>
      <c r="L6" s="516"/>
      <c r="M6" s="519"/>
      <c r="N6" s="520"/>
      <c r="O6" s="379"/>
    </row>
    <row r="7" spans="1:18" ht="32.9" customHeight="1">
      <c r="A7" s="513"/>
      <c r="B7" s="513"/>
      <c r="C7" s="513"/>
      <c r="D7" s="156" t="s">
        <v>418</v>
      </c>
      <c r="E7" s="156" t="s">
        <v>419</v>
      </c>
      <c r="F7" s="156" t="s">
        <v>420</v>
      </c>
      <c r="G7" s="378" t="s">
        <v>418</v>
      </c>
      <c r="H7" s="156" t="s">
        <v>419</v>
      </c>
      <c r="I7" s="156" t="s">
        <v>420</v>
      </c>
      <c r="J7" s="156" t="s">
        <v>418</v>
      </c>
      <c r="K7" s="156" t="s">
        <v>419</v>
      </c>
      <c r="L7" s="156" t="s">
        <v>420</v>
      </c>
      <c r="M7" s="156" t="s">
        <v>419</v>
      </c>
      <c r="N7" s="156" t="s">
        <v>420</v>
      </c>
      <c r="O7" s="379"/>
    </row>
    <row r="8" spans="1:18" ht="12.65" customHeight="1">
      <c r="A8" s="396">
        <v>1</v>
      </c>
      <c r="B8" s="396">
        <v>2</v>
      </c>
      <c r="C8" s="396">
        <v>3</v>
      </c>
      <c r="D8" s="396">
        <v>4</v>
      </c>
      <c r="E8" s="396">
        <v>5</v>
      </c>
      <c r="F8" s="396">
        <v>6</v>
      </c>
      <c r="G8" s="397">
        <v>7</v>
      </c>
      <c r="H8" s="396">
        <v>8</v>
      </c>
      <c r="I8" s="396">
        <v>9</v>
      </c>
      <c r="J8" s="396">
        <v>10</v>
      </c>
      <c r="K8" s="396">
        <v>11</v>
      </c>
      <c r="L8" s="396">
        <v>12</v>
      </c>
      <c r="M8" s="398" t="s">
        <v>421</v>
      </c>
      <c r="N8" s="398" t="s">
        <v>422</v>
      </c>
      <c r="O8" s="379"/>
    </row>
    <row r="9" spans="1:18" ht="28" customHeight="1">
      <c r="A9" s="396"/>
      <c r="B9" s="818" t="s">
        <v>1386</v>
      </c>
      <c r="C9" s="818" t="s">
        <v>1435</v>
      </c>
      <c r="D9" s="817"/>
      <c r="E9" s="817"/>
      <c r="F9" s="817"/>
      <c r="G9" s="401" t="s">
        <v>388</v>
      </c>
      <c r="H9" s="402">
        <v>788</v>
      </c>
      <c r="I9" s="402">
        <v>3155</v>
      </c>
      <c r="J9" s="818" t="s">
        <v>388</v>
      </c>
      <c r="K9" s="402">
        <v>12</v>
      </c>
      <c r="L9" s="402">
        <v>230</v>
      </c>
      <c r="M9" s="402">
        <f>H9+K9</f>
        <v>800</v>
      </c>
      <c r="N9" s="402">
        <f>I9+L9</f>
        <v>3385</v>
      </c>
      <c r="O9" s="379"/>
    </row>
    <row r="10" spans="1:18" ht="33" customHeight="1">
      <c r="A10" s="152"/>
      <c r="B10" s="387" t="s">
        <v>1386</v>
      </c>
      <c r="C10" s="387" t="s">
        <v>1385</v>
      </c>
      <c r="D10" s="399"/>
      <c r="E10" s="400"/>
      <c r="F10" s="400"/>
      <c r="G10" s="401" t="s">
        <v>388</v>
      </c>
      <c r="H10" s="402">
        <v>200</v>
      </c>
      <c r="I10" s="402">
        <v>371</v>
      </c>
      <c r="J10" s="402" t="s">
        <v>1415</v>
      </c>
      <c r="K10" s="402">
        <v>60</v>
      </c>
      <c r="L10" s="402">
        <v>180</v>
      </c>
      <c r="M10" s="402">
        <f>H10+K10</f>
        <v>260</v>
      </c>
      <c r="N10" s="402">
        <f>I10+L10</f>
        <v>551</v>
      </c>
      <c r="O10" s="379"/>
    </row>
    <row r="11" spans="1:18" ht="16.399999999999999" customHeight="1">
      <c r="A11" s="154"/>
      <c r="B11" s="154"/>
      <c r="C11" s="521" t="s">
        <v>436</v>
      </c>
      <c r="D11" s="522"/>
      <c r="E11" s="403">
        <f t="shared" ref="E11:N11" si="0">SUM(E10:E10)</f>
        <v>0</v>
      </c>
      <c r="F11" s="403">
        <f t="shared" si="0"/>
        <v>0</v>
      </c>
      <c r="G11" s="403">
        <f t="shared" si="0"/>
        <v>0</v>
      </c>
      <c r="H11" s="403">
        <f t="shared" si="0"/>
        <v>200</v>
      </c>
      <c r="I11" s="403">
        <f t="shared" si="0"/>
        <v>371</v>
      </c>
      <c r="J11" s="403">
        <f t="shared" si="0"/>
        <v>0</v>
      </c>
      <c r="K11" s="403">
        <f t="shared" si="0"/>
        <v>60</v>
      </c>
      <c r="L11" s="403">
        <f t="shared" si="0"/>
        <v>180</v>
      </c>
      <c r="M11" s="403">
        <f t="shared" si="0"/>
        <v>260</v>
      </c>
      <c r="N11" s="403">
        <f t="shared" si="0"/>
        <v>551</v>
      </c>
      <c r="O11" s="404"/>
      <c r="P11" s="40"/>
      <c r="Q11" s="40"/>
      <c r="R11" s="40"/>
    </row>
    <row r="12" spans="1:18" ht="16.5" customHeight="1">
      <c r="A12" s="497" t="s">
        <v>327</v>
      </c>
      <c r="B12" s="497"/>
      <c r="C12" s="497"/>
      <c r="D12" s="497"/>
      <c r="E12" s="497"/>
      <c r="F12" s="497"/>
      <c r="G12" s="497"/>
    </row>
    <row r="13" spans="1:18" ht="16.5" customHeight="1">
      <c r="A13" s="497" t="s">
        <v>423</v>
      </c>
      <c r="B13" s="497"/>
      <c r="C13" s="497"/>
      <c r="D13" s="497"/>
      <c r="E13" s="497"/>
      <c r="F13" s="497"/>
      <c r="G13" s="497"/>
    </row>
    <row r="14" spans="1:18" ht="16.5" customHeight="1">
      <c r="A14" s="497" t="s">
        <v>424</v>
      </c>
      <c r="B14" s="497"/>
      <c r="C14" s="497"/>
      <c r="D14" s="497"/>
      <c r="E14" s="497"/>
      <c r="F14" s="497"/>
      <c r="G14" s="497"/>
    </row>
    <row r="15" spans="1:18" ht="16.5" customHeight="1">
      <c r="A15" s="497" t="s">
        <v>425</v>
      </c>
      <c r="B15" s="497"/>
      <c r="C15" s="497"/>
      <c r="D15" s="497"/>
      <c r="E15" s="497"/>
      <c r="F15" s="497"/>
      <c r="G15" s="497"/>
    </row>
    <row r="16" spans="1:18" ht="16.5" customHeight="1">
      <c r="A16" s="497" t="s">
        <v>426</v>
      </c>
      <c r="B16" s="497"/>
      <c r="C16" s="497"/>
      <c r="D16" s="497"/>
      <c r="E16" s="497"/>
      <c r="F16" s="497"/>
      <c r="G16" s="497"/>
    </row>
    <row r="17" spans="1:7" ht="16.5" customHeight="1">
      <c r="A17" s="497" t="s">
        <v>427</v>
      </c>
      <c r="B17" s="497"/>
      <c r="C17" s="497"/>
      <c r="D17" s="497"/>
      <c r="E17" s="497"/>
      <c r="F17" s="497"/>
      <c r="G17" s="497"/>
    </row>
    <row r="18" spans="1:7" ht="16.5" customHeight="1">
      <c r="A18" s="497" t="s">
        <v>428</v>
      </c>
      <c r="B18" s="497"/>
      <c r="C18" s="497"/>
      <c r="D18" s="497"/>
      <c r="E18" s="497"/>
      <c r="F18" s="497"/>
      <c r="G18" s="497"/>
    </row>
    <row r="19" spans="1:7" ht="16.5" customHeight="1">
      <c r="A19" s="497" t="s">
        <v>429</v>
      </c>
      <c r="B19" s="497"/>
      <c r="C19" s="497"/>
      <c r="D19" s="497"/>
      <c r="E19" s="497"/>
      <c r="F19" s="497"/>
      <c r="G19" s="497"/>
    </row>
    <row r="20" spans="1:7" ht="16.5" customHeight="1">
      <c r="A20" s="497" t="s">
        <v>430</v>
      </c>
      <c r="B20" s="497"/>
      <c r="C20" s="497"/>
      <c r="D20" s="497"/>
      <c r="E20" s="497"/>
      <c r="F20" s="497"/>
      <c r="G20" s="497"/>
    </row>
    <row r="21" spans="1:7" ht="16.5" customHeight="1">
      <c r="A21" s="497" t="s">
        <v>431</v>
      </c>
      <c r="B21" s="497"/>
      <c r="C21" s="497"/>
      <c r="D21" s="497"/>
      <c r="E21" s="497"/>
      <c r="F21" s="497"/>
      <c r="G21" s="497"/>
    </row>
    <row r="22" spans="1:7" ht="16.5" customHeight="1">
      <c r="A22" s="497" t="s">
        <v>432</v>
      </c>
      <c r="B22" s="497"/>
      <c r="C22" s="497"/>
      <c r="D22" s="497"/>
      <c r="E22" s="497"/>
      <c r="F22" s="497"/>
      <c r="G22" s="497"/>
    </row>
    <row r="23" spans="1:7" ht="16.5" customHeight="1">
      <c r="A23" s="497" t="s">
        <v>433</v>
      </c>
      <c r="B23" s="497"/>
      <c r="C23" s="497"/>
      <c r="D23" s="497"/>
      <c r="E23" s="497"/>
      <c r="F23" s="497"/>
      <c r="G23" s="497"/>
    </row>
    <row r="24" spans="1:7" ht="16.5" customHeight="1">
      <c r="A24" s="497" t="s">
        <v>434</v>
      </c>
      <c r="B24" s="497"/>
      <c r="C24" s="497"/>
      <c r="D24" s="497"/>
      <c r="E24" s="497"/>
      <c r="F24" s="497"/>
      <c r="G24" s="497"/>
    </row>
    <row r="25" spans="1:7" ht="16.5" customHeight="1">
      <c r="A25" s="497" t="s">
        <v>435</v>
      </c>
      <c r="B25" s="497"/>
      <c r="C25" s="497"/>
      <c r="D25" s="497"/>
      <c r="E25" s="497"/>
      <c r="F25" s="497"/>
      <c r="G25" s="497"/>
    </row>
  </sheetData>
  <mergeCells count="27">
    <mergeCell ref="A21:G21"/>
    <mergeCell ref="A22:G22"/>
    <mergeCell ref="A23:G23"/>
    <mergeCell ref="A24:G24"/>
    <mergeCell ref="A25:G25"/>
    <mergeCell ref="A16:G16"/>
    <mergeCell ref="A17:G17"/>
    <mergeCell ref="A18:G18"/>
    <mergeCell ref="A19:G19"/>
    <mergeCell ref="A20:G20"/>
    <mergeCell ref="A12:G12"/>
    <mergeCell ref="A13:G13"/>
    <mergeCell ref="A14:G14"/>
    <mergeCell ref="A15:G15"/>
    <mergeCell ref="C11:D11"/>
    <mergeCell ref="A1:O1"/>
    <mergeCell ref="A2:N2"/>
    <mergeCell ref="A3:N3"/>
    <mergeCell ref="A4:N4"/>
    <mergeCell ref="A5:A7"/>
    <mergeCell ref="B5:B7"/>
    <mergeCell ref="C5:C7"/>
    <mergeCell ref="D5:L5"/>
    <mergeCell ref="M5:N6"/>
    <mergeCell ref="D6:F6"/>
    <mergeCell ref="G6:I6"/>
    <mergeCell ref="J6:L6"/>
  </mergeCells>
  <pageMargins left="0.7" right="0.7" top="0.75" bottom="0.75" header="0.3" footer="0.3"/>
  <pageSetup paperSize="5" scale="80"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9"/>
  <sheetViews>
    <sheetView topLeftCell="A5" workbookViewId="0">
      <selection activeCell="D11" sqref="D11"/>
    </sheetView>
  </sheetViews>
  <sheetFormatPr defaultColWidth="9.296875" defaultRowHeight="12.5"/>
  <cols>
    <col min="1" max="1" width="8" style="18" customWidth="1"/>
    <col min="2" max="2" width="42.5" style="18" customWidth="1"/>
    <col min="3" max="3" width="24.796875" style="18" customWidth="1"/>
    <col min="4" max="4" width="52.5" style="18" customWidth="1"/>
    <col min="5" max="5" width="37.5" style="18" customWidth="1"/>
    <col min="6" max="6" width="16.796875" style="18" customWidth="1"/>
    <col min="7" max="7" width="16.69921875" style="18" customWidth="1"/>
    <col min="8" max="8" width="14.69921875" style="18" customWidth="1"/>
    <col min="9" max="16384" width="9.296875" style="18"/>
  </cols>
  <sheetData>
    <row r="1" spans="1:8" ht="19.5" customHeight="1">
      <c r="A1" s="500" t="s">
        <v>541</v>
      </c>
      <c r="B1" s="500"/>
      <c r="C1" s="500"/>
      <c r="D1" s="500"/>
      <c r="E1" s="500"/>
      <c r="F1" s="500"/>
      <c r="G1" s="500"/>
      <c r="H1" s="500"/>
    </row>
    <row r="2" spans="1:8" ht="16.5" customHeight="1">
      <c r="A2" s="533" t="s">
        <v>944</v>
      </c>
      <c r="B2" s="533"/>
      <c r="C2" s="533"/>
      <c r="D2" s="533"/>
      <c r="E2" s="533"/>
      <c r="F2" s="533"/>
      <c r="G2" s="533"/>
      <c r="H2" s="379"/>
    </row>
    <row r="3" spans="1:8" ht="16.5" customHeight="1">
      <c r="A3" s="533" t="s">
        <v>943</v>
      </c>
      <c r="B3" s="533"/>
      <c r="C3" s="533"/>
      <c r="D3" s="533"/>
      <c r="E3" s="533"/>
      <c r="F3" s="533"/>
      <c r="G3" s="533"/>
      <c r="H3" s="379"/>
    </row>
    <row r="4" spans="1:8" ht="16.5" customHeight="1">
      <c r="A4" s="534" t="s">
        <v>1367</v>
      </c>
      <c r="B4" s="534"/>
      <c r="C4" s="534"/>
      <c r="D4" s="534"/>
      <c r="E4" s="534"/>
      <c r="F4" s="534"/>
      <c r="G4" s="534"/>
      <c r="H4" s="379"/>
    </row>
    <row r="5" spans="1:8" ht="20.149999999999999" customHeight="1">
      <c r="A5" s="511" t="s">
        <v>324</v>
      </c>
      <c r="B5" s="511" t="s">
        <v>542</v>
      </c>
      <c r="C5" s="511" t="s">
        <v>526</v>
      </c>
      <c r="D5" s="514" t="s">
        <v>528</v>
      </c>
      <c r="E5" s="516"/>
      <c r="F5" s="514" t="s">
        <v>529</v>
      </c>
      <c r="G5" s="516"/>
      <c r="H5" s="379"/>
    </row>
    <row r="6" spans="1:8" ht="28" customHeight="1">
      <c r="A6" s="513"/>
      <c r="B6" s="513"/>
      <c r="C6" s="513"/>
      <c r="D6" s="156" t="s">
        <v>534</v>
      </c>
      <c r="E6" s="156" t="s">
        <v>543</v>
      </c>
      <c r="F6" s="156" t="s">
        <v>335</v>
      </c>
      <c r="G6" s="156" t="s">
        <v>535</v>
      </c>
      <c r="H6" s="379"/>
    </row>
    <row r="7" spans="1:8" ht="14.5" customHeight="1">
      <c r="A7" s="381">
        <v>1</v>
      </c>
      <c r="B7" s="381">
        <v>2</v>
      </c>
      <c r="C7" s="381">
        <v>3</v>
      </c>
      <c r="D7" s="381">
        <v>4</v>
      </c>
      <c r="E7" s="381">
        <v>5</v>
      </c>
      <c r="F7" s="381">
        <v>6</v>
      </c>
      <c r="G7" s="381">
        <v>7</v>
      </c>
      <c r="H7" s="379"/>
    </row>
    <row r="8" spans="1:8" s="28" customFormat="1" ht="17.899999999999999" customHeight="1">
      <c r="A8" s="158">
        <v>1</v>
      </c>
      <c r="B8" s="163" t="s">
        <v>537</v>
      </c>
      <c r="C8" s="384" t="s">
        <v>1368</v>
      </c>
      <c r="D8" s="163"/>
      <c r="E8" s="163"/>
      <c r="F8" s="158"/>
      <c r="G8" s="153"/>
      <c r="H8" s="389"/>
    </row>
    <row r="9" spans="1:8" s="28" customFormat="1" ht="17.899999999999999" customHeight="1">
      <c r="A9" s="158">
        <v>2</v>
      </c>
      <c r="B9" s="163" t="s">
        <v>538</v>
      </c>
      <c r="C9" s="384" t="s">
        <v>1368</v>
      </c>
      <c r="D9" s="163"/>
      <c r="E9" s="163"/>
      <c r="F9" s="158"/>
      <c r="G9" s="153"/>
      <c r="H9" s="389"/>
    </row>
    <row r="10" spans="1:8" s="28" customFormat="1" ht="17.899999999999999" customHeight="1">
      <c r="A10" s="158">
        <v>3</v>
      </c>
      <c r="B10" s="163" t="s">
        <v>539</v>
      </c>
      <c r="C10" s="384" t="s">
        <v>1368</v>
      </c>
      <c r="D10" s="163"/>
      <c r="E10" s="163"/>
      <c r="F10" s="158"/>
      <c r="G10" s="153"/>
      <c r="H10" s="389"/>
    </row>
    <row r="11" spans="1:8" s="28" customFormat="1" ht="17.899999999999999" customHeight="1">
      <c r="A11" s="158">
        <v>4</v>
      </c>
      <c r="B11" s="163" t="s">
        <v>540</v>
      </c>
      <c r="C11" s="384" t="s">
        <v>1368</v>
      </c>
      <c r="D11" s="163"/>
      <c r="E11" s="163"/>
      <c r="F11" s="158"/>
      <c r="G11" s="153"/>
      <c r="H11" s="389"/>
    </row>
    <row r="12" spans="1:8" ht="17.899999999999999" customHeight="1">
      <c r="A12" s="442"/>
      <c r="B12" s="442"/>
      <c r="C12" s="443"/>
      <c r="D12" s="442"/>
      <c r="E12" s="442"/>
      <c r="F12" s="158"/>
      <c r="G12" s="154"/>
      <c r="H12" s="379"/>
    </row>
    <row r="13" spans="1:8" ht="16.5" customHeight="1">
      <c r="A13" s="536" t="s">
        <v>327</v>
      </c>
      <c r="B13" s="536"/>
      <c r="C13" s="536"/>
      <c r="D13" s="536"/>
      <c r="E13" s="536"/>
      <c r="F13" s="536"/>
      <c r="G13" s="536"/>
      <c r="H13" s="379"/>
    </row>
    <row r="14" spans="1:8" ht="16.5" customHeight="1">
      <c r="A14" s="525" t="s">
        <v>544</v>
      </c>
      <c r="B14" s="525"/>
      <c r="C14" s="525"/>
      <c r="D14" s="525"/>
      <c r="E14" s="525"/>
      <c r="F14" s="525"/>
      <c r="G14" s="525"/>
    </row>
    <row r="15" spans="1:8" ht="16.5" customHeight="1">
      <c r="A15" s="525" t="s">
        <v>545</v>
      </c>
      <c r="B15" s="525"/>
      <c r="C15" s="525"/>
      <c r="D15" s="525"/>
      <c r="E15" s="525"/>
      <c r="F15" s="525"/>
      <c r="G15" s="525"/>
    </row>
    <row r="16" spans="1:8" ht="16.5" customHeight="1">
      <c r="A16" s="525" t="s">
        <v>546</v>
      </c>
      <c r="B16" s="525"/>
      <c r="C16" s="525"/>
      <c r="D16" s="525"/>
      <c r="E16" s="525"/>
      <c r="F16" s="525"/>
      <c r="G16" s="525"/>
    </row>
    <row r="17" spans="1:7" ht="16.5" customHeight="1">
      <c r="A17" s="525" t="s">
        <v>547</v>
      </c>
      <c r="B17" s="525"/>
      <c r="C17" s="525"/>
      <c r="D17" s="525"/>
      <c r="E17" s="525"/>
      <c r="F17" s="525"/>
      <c r="G17" s="525"/>
    </row>
    <row r="18" spans="1:7" ht="16.5" customHeight="1">
      <c r="A18" s="525" t="s">
        <v>548</v>
      </c>
      <c r="B18" s="525"/>
      <c r="C18" s="525"/>
      <c r="D18" s="525"/>
      <c r="E18" s="525"/>
      <c r="F18" s="525"/>
      <c r="G18" s="525"/>
    </row>
    <row r="19" spans="1:7" ht="16.5" customHeight="1">
      <c r="A19" s="535" t="s">
        <v>549</v>
      </c>
      <c r="B19" s="535"/>
      <c r="C19" s="535"/>
      <c r="D19" s="535"/>
      <c r="E19" s="535"/>
      <c r="F19" s="535"/>
      <c r="G19" s="535"/>
    </row>
  </sheetData>
  <mergeCells count="16">
    <mergeCell ref="A18:G18"/>
    <mergeCell ref="A19:G19"/>
    <mergeCell ref="A13:G13"/>
    <mergeCell ref="A14:G14"/>
    <mergeCell ref="A15:G15"/>
    <mergeCell ref="A16:G16"/>
    <mergeCell ref="A17:G17"/>
    <mergeCell ref="A1:H1"/>
    <mergeCell ref="A2:G2"/>
    <mergeCell ref="A3:G3"/>
    <mergeCell ref="A4:G4"/>
    <mergeCell ref="A5:A6"/>
    <mergeCell ref="B5:B6"/>
    <mergeCell ref="C5:C6"/>
    <mergeCell ref="D5:E5"/>
    <mergeCell ref="F5:G5"/>
  </mergeCells>
  <pageMargins left="0.7" right="0.7" top="0.75" bottom="0.75" header="0.3" footer="0.3"/>
  <pageSetup paperSize="5" scale="90"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60"/>
  <sheetViews>
    <sheetView topLeftCell="A24" workbookViewId="0">
      <selection activeCell="H24" sqref="H24"/>
    </sheetView>
  </sheetViews>
  <sheetFormatPr defaultColWidth="9.296875" defaultRowHeight="12.5"/>
  <cols>
    <col min="1" max="1" width="4.19921875" style="18" customWidth="1"/>
    <col min="2" max="2" width="17.796875" style="18" bestFit="1" customWidth="1"/>
    <col min="3" max="4" width="17.5" style="18" bestFit="1" customWidth="1"/>
    <col min="5" max="5" width="12.69921875" style="18" customWidth="1"/>
    <col min="6" max="6" width="11.296875" style="18" customWidth="1"/>
    <col min="7" max="7" width="19.19921875" style="18" customWidth="1"/>
    <col min="8" max="8" width="11.796875" style="18" customWidth="1"/>
    <col min="9" max="9" width="17.19921875" style="18" customWidth="1"/>
    <col min="10" max="10" width="17.5" style="18" customWidth="1"/>
    <col min="11" max="11" width="19.5" style="18" customWidth="1"/>
    <col min="12" max="12" width="22.69921875" style="18" customWidth="1"/>
    <col min="13" max="13" width="17.19921875" style="18" customWidth="1"/>
    <col min="14" max="14" width="15.796875" style="18" customWidth="1"/>
    <col min="15" max="15" width="14.19921875" style="18" customWidth="1"/>
    <col min="16" max="16384" width="9.296875" style="18"/>
  </cols>
  <sheetData>
    <row r="1" spans="1:15" ht="39" customHeight="1">
      <c r="A1" s="537" t="s">
        <v>1537</v>
      </c>
      <c r="B1" s="537"/>
      <c r="C1" s="537"/>
      <c r="D1" s="537"/>
      <c r="E1" s="537"/>
      <c r="F1" s="537"/>
      <c r="G1" s="537"/>
      <c r="H1" s="537"/>
      <c r="I1" s="537"/>
      <c r="J1" s="537"/>
      <c r="K1" s="537"/>
      <c r="L1" s="537"/>
      <c r="M1" s="537"/>
      <c r="N1" s="537"/>
      <c r="O1" s="537"/>
    </row>
    <row r="2" spans="1:15" ht="16.5" customHeight="1">
      <c r="A2" s="533" t="s">
        <v>960</v>
      </c>
      <c r="B2" s="533"/>
      <c r="C2" s="533"/>
      <c r="D2" s="533"/>
      <c r="E2" s="533"/>
      <c r="F2" s="533"/>
      <c r="G2" s="533"/>
      <c r="H2" s="533"/>
      <c r="I2" s="533"/>
      <c r="J2" s="533"/>
      <c r="K2" s="533"/>
      <c r="L2" s="533"/>
      <c r="M2" s="533"/>
      <c r="N2" s="533"/>
      <c r="O2" s="379"/>
    </row>
    <row r="3" spans="1:15" ht="16.5" customHeight="1">
      <c r="A3" s="533" t="s">
        <v>959</v>
      </c>
      <c r="B3" s="533"/>
      <c r="C3" s="533"/>
      <c r="D3" s="533"/>
      <c r="E3" s="533"/>
      <c r="F3" s="533"/>
      <c r="G3" s="533"/>
      <c r="H3" s="533"/>
      <c r="I3" s="533"/>
      <c r="J3" s="533"/>
      <c r="K3" s="533"/>
      <c r="L3" s="533"/>
      <c r="M3" s="533"/>
      <c r="N3" s="533"/>
      <c r="O3" s="379"/>
    </row>
    <row r="4" spans="1:15" ht="16.5" customHeight="1">
      <c r="A4" s="533" t="s">
        <v>961</v>
      </c>
      <c r="B4" s="533"/>
      <c r="C4" s="533"/>
      <c r="D4" s="533"/>
      <c r="E4" s="533"/>
      <c r="F4" s="533"/>
      <c r="G4" s="533"/>
      <c r="H4" s="533"/>
      <c r="I4" s="533"/>
      <c r="J4" s="533"/>
      <c r="K4" s="533"/>
      <c r="L4" s="533"/>
      <c r="M4" s="533"/>
      <c r="N4" s="533"/>
      <c r="O4" s="379"/>
    </row>
    <row r="5" spans="1:15" ht="16.5" customHeight="1">
      <c r="A5" s="533" t="s">
        <v>1362</v>
      </c>
      <c r="B5" s="533"/>
      <c r="C5" s="533"/>
      <c r="D5" s="533"/>
      <c r="E5" s="533"/>
      <c r="F5" s="533"/>
      <c r="G5" s="533"/>
      <c r="H5" s="533"/>
      <c r="I5" s="533"/>
      <c r="J5" s="533"/>
      <c r="K5" s="533"/>
      <c r="L5" s="533"/>
      <c r="M5" s="533"/>
      <c r="N5" s="533"/>
      <c r="O5" s="379"/>
    </row>
    <row r="6" spans="1:15" ht="16.5" customHeight="1">
      <c r="A6" s="533" t="s">
        <v>1363</v>
      </c>
      <c r="B6" s="533"/>
      <c r="C6" s="533"/>
      <c r="D6" s="533"/>
      <c r="E6" s="533"/>
      <c r="F6" s="533"/>
      <c r="G6" s="533"/>
      <c r="H6" s="533"/>
      <c r="I6" s="533"/>
      <c r="J6" s="533"/>
      <c r="K6" s="533"/>
      <c r="L6" s="533"/>
      <c r="M6" s="533"/>
      <c r="N6" s="533"/>
      <c r="O6" s="379"/>
    </row>
    <row r="7" spans="1:15" ht="16.5" customHeight="1">
      <c r="A7" s="534" t="s">
        <v>553</v>
      </c>
      <c r="B7" s="534"/>
      <c r="C7" s="534"/>
      <c r="D7" s="534"/>
      <c r="E7" s="534"/>
      <c r="F7" s="534"/>
      <c r="G7" s="534"/>
      <c r="H7" s="534"/>
      <c r="I7" s="534"/>
      <c r="J7" s="534"/>
      <c r="K7" s="534"/>
      <c r="L7" s="534"/>
      <c r="M7" s="534"/>
      <c r="N7" s="534"/>
      <c r="O7" s="379"/>
    </row>
    <row r="8" spans="1:15" ht="66.650000000000006" customHeight="1">
      <c r="A8" s="156" t="s">
        <v>324</v>
      </c>
      <c r="B8" s="156" t="s">
        <v>353</v>
      </c>
      <c r="C8" s="156" t="s">
        <v>323</v>
      </c>
      <c r="D8" s="156" t="s">
        <v>354</v>
      </c>
      <c r="E8" s="156" t="s">
        <v>355</v>
      </c>
      <c r="F8" s="156" t="s">
        <v>325</v>
      </c>
      <c r="G8" s="155" t="s">
        <v>1538</v>
      </c>
      <c r="H8" s="156" t="s">
        <v>326</v>
      </c>
      <c r="I8" s="156" t="s">
        <v>357</v>
      </c>
      <c r="J8" s="156" t="s">
        <v>358</v>
      </c>
      <c r="K8" s="155" t="s">
        <v>1539</v>
      </c>
      <c r="L8" s="155" t="s">
        <v>1540</v>
      </c>
      <c r="M8" s="155" t="s">
        <v>1541</v>
      </c>
      <c r="N8" s="156" t="s">
        <v>362</v>
      </c>
      <c r="O8" s="379"/>
    </row>
    <row r="9" spans="1:15" ht="14.5" customHeight="1">
      <c r="A9" s="396">
        <v>1</v>
      </c>
      <c r="B9" s="396">
        <v>2</v>
      </c>
      <c r="C9" s="396">
        <v>3</v>
      </c>
      <c r="D9" s="396">
        <v>4</v>
      </c>
      <c r="E9" s="396">
        <v>5</v>
      </c>
      <c r="F9" s="396">
        <v>6</v>
      </c>
      <c r="G9" s="396">
        <v>7</v>
      </c>
      <c r="H9" s="396">
        <v>8</v>
      </c>
      <c r="I9" s="396">
        <v>9</v>
      </c>
      <c r="J9" s="396">
        <v>10</v>
      </c>
      <c r="K9" s="396">
        <v>11</v>
      </c>
      <c r="L9" s="396">
        <v>12</v>
      </c>
      <c r="M9" s="396">
        <v>13</v>
      </c>
      <c r="N9" s="396">
        <v>14</v>
      </c>
      <c r="O9" s="379"/>
    </row>
    <row r="10" spans="1:15" s="28" customFormat="1" ht="205" customHeight="1">
      <c r="A10" s="142">
        <v>1</v>
      </c>
      <c r="B10" s="409" t="s">
        <v>1521</v>
      </c>
      <c r="C10" s="394"/>
      <c r="D10" s="410"/>
      <c r="E10" s="152"/>
      <c r="F10" s="384"/>
      <c r="G10" s="411"/>
      <c r="H10" s="412" t="s">
        <v>1436</v>
      </c>
      <c r="I10" s="413" t="s">
        <v>1437</v>
      </c>
      <c r="J10" s="412" t="s">
        <v>1438</v>
      </c>
      <c r="K10" s="142" t="s">
        <v>550</v>
      </c>
      <c r="L10" s="412" t="s">
        <v>1366</v>
      </c>
      <c r="M10" s="412" t="s">
        <v>1366</v>
      </c>
      <c r="N10" s="412" t="s">
        <v>1439</v>
      </c>
      <c r="O10" s="389"/>
    </row>
    <row r="11" spans="1:15" s="28" customFormat="1" ht="32" customHeight="1">
      <c r="A11" s="142">
        <v>2</v>
      </c>
      <c r="B11" s="414" t="s">
        <v>1440</v>
      </c>
      <c r="C11" s="394"/>
      <c r="D11" s="410"/>
      <c r="E11" s="152"/>
      <c r="F11" s="384"/>
      <c r="G11" s="411"/>
      <c r="H11" s="412" t="s">
        <v>1441</v>
      </c>
      <c r="I11" s="412" t="s">
        <v>1442</v>
      </c>
      <c r="J11" s="412" t="s">
        <v>1443</v>
      </c>
      <c r="K11" s="142" t="s">
        <v>550</v>
      </c>
      <c r="L11" s="412" t="s">
        <v>1366</v>
      </c>
      <c r="M11" s="412" t="s">
        <v>1366</v>
      </c>
      <c r="N11" s="412" t="s">
        <v>1439</v>
      </c>
      <c r="O11" s="389"/>
    </row>
    <row r="12" spans="1:15" s="28" customFormat="1" ht="32.5" customHeight="1">
      <c r="A12" s="142">
        <v>3</v>
      </c>
      <c r="B12" s="415" t="s">
        <v>1444</v>
      </c>
      <c r="C12" s="394"/>
      <c r="D12" s="410"/>
      <c r="E12" s="152"/>
      <c r="F12" s="384"/>
      <c r="G12" s="411"/>
      <c r="H12" s="416" t="s">
        <v>1445</v>
      </c>
      <c r="I12" s="416" t="s">
        <v>1446</v>
      </c>
      <c r="J12" s="416" t="s">
        <v>1447</v>
      </c>
      <c r="K12" s="142" t="s">
        <v>550</v>
      </c>
      <c r="L12" s="412" t="s">
        <v>1366</v>
      </c>
      <c r="M12" s="412" t="s">
        <v>1366</v>
      </c>
      <c r="N12" s="416" t="s">
        <v>1439</v>
      </c>
      <c r="O12" s="389"/>
    </row>
    <row r="13" spans="1:15" s="28" customFormat="1" ht="28" customHeight="1">
      <c r="A13" s="142">
        <v>4</v>
      </c>
      <c r="B13" s="414" t="s">
        <v>1448</v>
      </c>
      <c r="C13" s="394"/>
      <c r="D13" s="410"/>
      <c r="E13" s="152"/>
      <c r="F13" s="384"/>
      <c r="G13" s="411"/>
      <c r="H13" s="412" t="s">
        <v>1449</v>
      </c>
      <c r="I13" s="412" t="s">
        <v>1450</v>
      </c>
      <c r="J13" s="412" t="s">
        <v>1451</v>
      </c>
      <c r="K13" s="142" t="s">
        <v>550</v>
      </c>
      <c r="L13" s="412" t="s">
        <v>1366</v>
      </c>
      <c r="M13" s="412" t="s">
        <v>1366</v>
      </c>
      <c r="N13" s="412" t="s">
        <v>1452</v>
      </c>
      <c r="O13" s="389"/>
    </row>
    <row r="14" spans="1:15" s="28" customFormat="1" ht="29.5" customHeight="1">
      <c r="A14" s="142">
        <v>5</v>
      </c>
      <c r="B14" s="414" t="s">
        <v>955</v>
      </c>
      <c r="C14" s="394"/>
      <c r="D14" s="410"/>
      <c r="E14" s="152"/>
      <c r="F14" s="384"/>
      <c r="G14" s="411"/>
      <c r="H14" s="412" t="s">
        <v>1453</v>
      </c>
      <c r="I14" s="412" t="s">
        <v>1454</v>
      </c>
      <c r="J14" s="412" t="s">
        <v>1455</v>
      </c>
      <c r="K14" s="142" t="s">
        <v>550</v>
      </c>
      <c r="L14" s="412" t="s">
        <v>1366</v>
      </c>
      <c r="M14" s="412" t="s">
        <v>1366</v>
      </c>
      <c r="N14" s="412" t="s">
        <v>502</v>
      </c>
      <c r="O14" s="389"/>
    </row>
    <row r="15" spans="1:15" s="28" customFormat="1" ht="28" customHeight="1">
      <c r="A15" s="142">
        <v>6</v>
      </c>
      <c r="B15" s="414" t="s">
        <v>1456</v>
      </c>
      <c r="C15" s="394"/>
      <c r="D15" s="410"/>
      <c r="E15" s="152"/>
      <c r="F15" s="384"/>
      <c r="G15" s="411"/>
      <c r="H15" s="412" t="s">
        <v>1457</v>
      </c>
      <c r="I15" s="412" t="s">
        <v>1458</v>
      </c>
      <c r="J15" s="412" t="s">
        <v>1438</v>
      </c>
      <c r="K15" s="142" t="s">
        <v>550</v>
      </c>
      <c r="L15" s="412" t="s">
        <v>1366</v>
      </c>
      <c r="M15" s="412" t="s">
        <v>1366</v>
      </c>
      <c r="N15" s="417" t="s">
        <v>1439</v>
      </c>
      <c r="O15" s="389"/>
    </row>
    <row r="16" spans="1:15" s="28" customFormat="1" ht="32.5" customHeight="1">
      <c r="A16" s="142">
        <v>7</v>
      </c>
      <c r="B16" s="414" t="s">
        <v>1459</v>
      </c>
      <c r="C16" s="394"/>
      <c r="D16" s="410"/>
      <c r="E16" s="152"/>
      <c r="F16" s="384"/>
      <c r="G16" s="411"/>
      <c r="H16" s="412" t="s">
        <v>1457</v>
      </c>
      <c r="I16" s="412" t="s">
        <v>1460</v>
      </c>
      <c r="J16" s="412" t="s">
        <v>1461</v>
      </c>
      <c r="K16" s="142" t="s">
        <v>550</v>
      </c>
      <c r="L16" s="412" t="s">
        <v>1366</v>
      </c>
      <c r="M16" s="412" t="s">
        <v>1366</v>
      </c>
      <c r="N16" s="417" t="s">
        <v>1439</v>
      </c>
      <c r="O16" s="389"/>
    </row>
    <row r="17" spans="1:15" s="28" customFormat="1" ht="164.5" customHeight="1">
      <c r="A17" s="142">
        <v>8</v>
      </c>
      <c r="B17" s="409" t="s">
        <v>1522</v>
      </c>
      <c r="C17" s="394" t="s">
        <v>551</v>
      </c>
      <c r="D17" s="410" t="s">
        <v>552</v>
      </c>
      <c r="E17" s="152"/>
      <c r="F17" s="384" t="s">
        <v>315</v>
      </c>
      <c r="G17" s="411">
        <v>24775</v>
      </c>
      <c r="H17" s="155" t="s">
        <v>1523</v>
      </c>
      <c r="I17" s="413" t="s">
        <v>1462</v>
      </c>
      <c r="J17" s="412" t="s">
        <v>1438</v>
      </c>
      <c r="K17" s="142" t="s">
        <v>550</v>
      </c>
      <c r="L17" s="412" t="s">
        <v>1366</v>
      </c>
      <c r="M17" s="412" t="s">
        <v>1366</v>
      </c>
      <c r="N17" s="417" t="s">
        <v>1439</v>
      </c>
      <c r="O17" s="389"/>
    </row>
    <row r="18" spans="1:15" s="28" customFormat="1" ht="31.5" customHeight="1">
      <c r="A18" s="142"/>
      <c r="B18" s="414" t="s">
        <v>1463</v>
      </c>
      <c r="C18" s="394"/>
      <c r="D18" s="410"/>
      <c r="E18" s="152"/>
      <c r="F18" s="384"/>
      <c r="G18" s="411"/>
      <c r="H18" s="412" t="s">
        <v>1464</v>
      </c>
      <c r="I18" s="412" t="s">
        <v>1465</v>
      </c>
      <c r="J18" s="412" t="s">
        <v>1466</v>
      </c>
      <c r="K18" s="142" t="s">
        <v>550</v>
      </c>
      <c r="L18" s="412" t="s">
        <v>1366</v>
      </c>
      <c r="M18" s="412" t="s">
        <v>1366</v>
      </c>
      <c r="N18" s="417" t="s">
        <v>1439</v>
      </c>
      <c r="O18" s="389"/>
    </row>
    <row r="19" spans="1:15" s="28" customFormat="1" ht="27.5" customHeight="1">
      <c r="A19" s="142"/>
      <c r="B19" s="414" t="s">
        <v>1467</v>
      </c>
      <c r="C19" s="394"/>
      <c r="D19" s="410"/>
      <c r="E19" s="152"/>
      <c r="F19" s="384"/>
      <c r="G19" s="411"/>
      <c r="H19" s="412" t="s">
        <v>1468</v>
      </c>
      <c r="I19" s="412" t="s">
        <v>1469</v>
      </c>
      <c r="J19" s="412" t="s">
        <v>1470</v>
      </c>
      <c r="K19" s="142" t="s">
        <v>550</v>
      </c>
      <c r="L19" s="412" t="s">
        <v>1366</v>
      </c>
      <c r="M19" s="412" t="s">
        <v>1366</v>
      </c>
      <c r="N19" s="417" t="s">
        <v>1439</v>
      </c>
      <c r="O19" s="389"/>
    </row>
    <row r="20" spans="1:15" s="28" customFormat="1" ht="29" customHeight="1">
      <c r="A20" s="142"/>
      <c r="B20" s="414" t="s">
        <v>1471</v>
      </c>
      <c r="C20" s="394"/>
      <c r="D20" s="410"/>
      <c r="E20" s="152"/>
      <c r="F20" s="384"/>
      <c r="G20" s="411"/>
      <c r="H20" s="412" t="s">
        <v>1472</v>
      </c>
      <c r="I20" s="412" t="s">
        <v>1473</v>
      </c>
      <c r="J20" s="412" t="s">
        <v>1466</v>
      </c>
      <c r="K20" s="142" t="s">
        <v>550</v>
      </c>
      <c r="L20" s="412" t="s">
        <v>1366</v>
      </c>
      <c r="M20" s="412" t="s">
        <v>1366</v>
      </c>
      <c r="N20" s="417" t="s">
        <v>1439</v>
      </c>
      <c r="O20" s="389"/>
    </row>
    <row r="21" spans="1:15" s="28" customFormat="1" ht="159" customHeight="1">
      <c r="A21" s="142"/>
      <c r="B21" s="418" t="s">
        <v>1524</v>
      </c>
      <c r="C21" s="394"/>
      <c r="D21" s="410"/>
      <c r="E21" s="152"/>
      <c r="F21" s="384"/>
      <c r="G21" s="411"/>
      <c r="H21" s="419" t="s">
        <v>1474</v>
      </c>
      <c r="I21" s="413" t="s">
        <v>1475</v>
      </c>
      <c r="J21" s="412" t="s">
        <v>1438</v>
      </c>
      <c r="K21" s="142" t="s">
        <v>550</v>
      </c>
      <c r="L21" s="412" t="s">
        <v>1366</v>
      </c>
      <c r="M21" s="412" t="s">
        <v>1366</v>
      </c>
      <c r="N21" s="412" t="s">
        <v>1439</v>
      </c>
      <c r="O21" s="389"/>
    </row>
    <row r="22" spans="1:15" s="28" customFormat="1" ht="23.5" customHeight="1">
      <c r="A22" s="142"/>
      <c r="B22" s="415" t="s">
        <v>1364</v>
      </c>
      <c r="C22" s="394"/>
      <c r="D22" s="410"/>
      <c r="E22" s="152"/>
      <c r="F22" s="384"/>
      <c r="G22" s="411"/>
      <c r="H22" s="412" t="s">
        <v>1457</v>
      </c>
      <c r="I22" s="412" t="s">
        <v>1476</v>
      </c>
      <c r="J22" s="412" t="s">
        <v>1461</v>
      </c>
      <c r="K22" s="142" t="s">
        <v>550</v>
      </c>
      <c r="L22" s="412" t="s">
        <v>1366</v>
      </c>
      <c r="M22" s="412" t="s">
        <v>1366</v>
      </c>
      <c r="N22" s="412" t="s">
        <v>1439</v>
      </c>
      <c r="O22" s="389"/>
    </row>
    <row r="23" spans="1:15" s="28" customFormat="1" ht="18" customHeight="1">
      <c r="A23" s="142"/>
      <c r="B23" s="420" t="s">
        <v>1365</v>
      </c>
      <c r="C23" s="394"/>
      <c r="D23" s="410"/>
      <c r="E23" s="152"/>
      <c r="F23" s="384"/>
      <c r="G23" s="411"/>
      <c r="H23" s="412" t="s">
        <v>1477</v>
      </c>
      <c r="I23" s="412" t="s">
        <v>1473</v>
      </c>
      <c r="J23" s="412" t="s">
        <v>1466</v>
      </c>
      <c r="K23" s="142" t="s">
        <v>550</v>
      </c>
      <c r="L23" s="412" t="s">
        <v>1366</v>
      </c>
      <c r="M23" s="412" t="s">
        <v>1366</v>
      </c>
      <c r="N23" s="412" t="s">
        <v>1478</v>
      </c>
      <c r="O23" s="389"/>
    </row>
    <row r="24" spans="1:15" s="28" customFormat="1" ht="208" customHeight="1">
      <c r="A24" s="142"/>
      <c r="B24" s="418" t="s">
        <v>1525</v>
      </c>
      <c r="C24" s="394"/>
      <c r="D24" s="410"/>
      <c r="E24" s="152"/>
      <c r="F24" s="384"/>
      <c r="G24" s="411"/>
      <c r="H24" s="419" t="s">
        <v>1479</v>
      </c>
      <c r="I24" s="413" t="s">
        <v>1475</v>
      </c>
      <c r="J24" s="412" t="s">
        <v>1438</v>
      </c>
      <c r="K24" s="142" t="s">
        <v>550</v>
      </c>
      <c r="L24" s="412" t="s">
        <v>1366</v>
      </c>
      <c r="M24" s="412" t="s">
        <v>1366</v>
      </c>
      <c r="N24" s="412" t="s">
        <v>1439</v>
      </c>
      <c r="O24" s="389"/>
    </row>
    <row r="25" spans="1:15" s="28" customFormat="1" ht="23.5" customHeight="1">
      <c r="A25" s="142"/>
      <c r="B25" s="414" t="s">
        <v>1480</v>
      </c>
      <c r="C25" s="394"/>
      <c r="D25" s="410"/>
      <c r="E25" s="152"/>
      <c r="F25" s="384"/>
      <c r="G25" s="411"/>
      <c r="H25" s="419" t="s">
        <v>1481</v>
      </c>
      <c r="I25" s="412" t="s">
        <v>1482</v>
      </c>
      <c r="J25" s="412" t="s">
        <v>1438</v>
      </c>
      <c r="K25" s="142" t="s">
        <v>550</v>
      </c>
      <c r="L25" s="412" t="s">
        <v>1366</v>
      </c>
      <c r="M25" s="412" t="s">
        <v>1366</v>
      </c>
      <c r="N25" s="412" t="s">
        <v>1439</v>
      </c>
      <c r="O25" s="389"/>
    </row>
    <row r="26" spans="1:15" s="28" customFormat="1" ht="67" customHeight="1">
      <c r="A26" s="142"/>
      <c r="B26" s="418" t="s">
        <v>1526</v>
      </c>
      <c r="C26" s="394"/>
      <c r="D26" s="410"/>
      <c r="E26" s="152"/>
      <c r="F26" s="384"/>
      <c r="G26" s="411"/>
      <c r="H26" s="412" t="s">
        <v>1483</v>
      </c>
      <c r="I26" s="413" t="s">
        <v>1475</v>
      </c>
      <c r="J26" s="412" t="s">
        <v>1438</v>
      </c>
      <c r="K26" s="142" t="s">
        <v>550</v>
      </c>
      <c r="L26" s="412" t="s">
        <v>1366</v>
      </c>
      <c r="M26" s="412" t="s">
        <v>1366</v>
      </c>
      <c r="N26" s="412" t="s">
        <v>1478</v>
      </c>
      <c r="O26" s="389"/>
    </row>
    <row r="27" spans="1:15" s="28" customFormat="1" ht="21" customHeight="1">
      <c r="A27" s="142"/>
      <c r="B27" s="414" t="s">
        <v>1484</v>
      </c>
      <c r="C27" s="394"/>
      <c r="D27" s="410"/>
      <c r="E27" s="152"/>
      <c r="F27" s="384"/>
      <c r="G27" s="411"/>
      <c r="H27" s="415" t="s">
        <v>1485</v>
      </c>
      <c r="I27" s="412" t="s">
        <v>1486</v>
      </c>
      <c r="J27" s="412" t="s">
        <v>1455</v>
      </c>
      <c r="K27" s="142" t="s">
        <v>550</v>
      </c>
      <c r="L27" s="412" t="s">
        <v>1366</v>
      </c>
      <c r="M27" s="412" t="s">
        <v>1366</v>
      </c>
      <c r="N27" s="412" t="s">
        <v>1439</v>
      </c>
      <c r="O27" s="389"/>
    </row>
    <row r="28" spans="1:15" s="28" customFormat="1" ht="23.5" customHeight="1">
      <c r="A28" s="142"/>
      <c r="B28" s="414" t="s">
        <v>1487</v>
      </c>
      <c r="C28" s="394"/>
      <c r="D28" s="410"/>
      <c r="E28" s="152"/>
      <c r="F28" s="384"/>
      <c r="G28" s="411"/>
      <c r="H28" s="155" t="s">
        <v>1527</v>
      </c>
      <c r="I28" s="412" t="s">
        <v>1488</v>
      </c>
      <c r="J28" s="412" t="s">
        <v>1489</v>
      </c>
      <c r="K28" s="142" t="s">
        <v>550</v>
      </c>
      <c r="L28" s="412" t="s">
        <v>1366</v>
      </c>
      <c r="M28" s="412" t="s">
        <v>1366</v>
      </c>
      <c r="N28" s="412" t="s">
        <v>1439</v>
      </c>
      <c r="O28" s="389"/>
    </row>
    <row r="29" spans="1:15" s="28" customFormat="1" ht="77.5" customHeight="1">
      <c r="A29" s="142"/>
      <c r="B29" s="418" t="s">
        <v>1528</v>
      </c>
      <c r="C29" s="394"/>
      <c r="D29" s="410"/>
      <c r="E29" s="152"/>
      <c r="F29" s="384"/>
      <c r="G29" s="411"/>
      <c r="H29" s="412" t="s">
        <v>1477</v>
      </c>
      <c r="I29" s="412" t="s">
        <v>1490</v>
      </c>
      <c r="J29" s="412" t="s">
        <v>1451</v>
      </c>
      <c r="K29" s="142" t="s">
        <v>550</v>
      </c>
      <c r="L29" s="412" t="s">
        <v>1366</v>
      </c>
      <c r="M29" s="412" t="s">
        <v>1366</v>
      </c>
      <c r="N29" s="412" t="s">
        <v>1439</v>
      </c>
      <c r="O29" s="389"/>
    </row>
    <row r="30" spans="1:15" s="28" customFormat="1" ht="21.5" customHeight="1">
      <c r="A30" s="142"/>
      <c r="B30" s="414" t="s">
        <v>1491</v>
      </c>
      <c r="C30" s="394"/>
      <c r="D30" s="410"/>
      <c r="E30" s="152"/>
      <c r="F30" s="384"/>
      <c r="G30" s="411"/>
      <c r="H30" s="414" t="s">
        <v>1492</v>
      </c>
      <c r="I30" s="412" t="s">
        <v>1493</v>
      </c>
      <c r="J30" s="412" t="s">
        <v>1438</v>
      </c>
      <c r="K30" s="142" t="s">
        <v>550</v>
      </c>
      <c r="L30" s="412" t="s">
        <v>1366</v>
      </c>
      <c r="M30" s="412" t="s">
        <v>1366</v>
      </c>
      <c r="N30" s="412" t="s">
        <v>1439</v>
      </c>
      <c r="O30" s="389"/>
    </row>
    <row r="31" spans="1:15" s="28" customFormat="1" ht="19.5" customHeight="1">
      <c r="A31" s="142"/>
      <c r="B31" s="414" t="s">
        <v>1494</v>
      </c>
      <c r="C31" s="394"/>
      <c r="D31" s="410"/>
      <c r="E31" s="152"/>
      <c r="F31" s="384"/>
      <c r="G31" s="411"/>
      <c r="H31" s="412" t="s">
        <v>1495</v>
      </c>
      <c r="I31" s="412" t="s">
        <v>1496</v>
      </c>
      <c r="J31" s="412" t="s">
        <v>1461</v>
      </c>
      <c r="K31" s="142" t="s">
        <v>550</v>
      </c>
      <c r="L31" s="412" t="s">
        <v>1366</v>
      </c>
      <c r="M31" s="412" t="s">
        <v>1366</v>
      </c>
      <c r="N31" s="412" t="s">
        <v>1439</v>
      </c>
      <c r="O31" s="389"/>
    </row>
    <row r="32" spans="1:15" s="28" customFormat="1" ht="17.5" customHeight="1">
      <c r="A32" s="142"/>
      <c r="B32" s="414" t="s">
        <v>1497</v>
      </c>
      <c r="C32" s="394"/>
      <c r="D32" s="410"/>
      <c r="E32" s="152"/>
      <c r="F32" s="384"/>
      <c r="G32" s="411"/>
      <c r="H32" s="412" t="s">
        <v>1498</v>
      </c>
      <c r="I32" s="412" t="s">
        <v>1499</v>
      </c>
      <c r="J32" s="412" t="s">
        <v>1443</v>
      </c>
      <c r="K32" s="142" t="s">
        <v>550</v>
      </c>
      <c r="L32" s="412" t="s">
        <v>1366</v>
      </c>
      <c r="M32" s="412" t="s">
        <v>1366</v>
      </c>
      <c r="N32" s="412" t="s">
        <v>1439</v>
      </c>
      <c r="O32" s="389"/>
    </row>
    <row r="33" spans="1:15" s="28" customFormat="1" ht="20.5" customHeight="1">
      <c r="A33" s="142"/>
      <c r="B33" s="414" t="s">
        <v>1500</v>
      </c>
      <c r="C33" s="394"/>
      <c r="D33" s="410"/>
      <c r="E33" s="152"/>
      <c r="F33" s="384"/>
      <c r="G33" s="411"/>
      <c r="H33" s="414" t="s">
        <v>1501</v>
      </c>
      <c r="I33" s="413" t="s">
        <v>1437</v>
      </c>
      <c r="J33" s="412" t="s">
        <v>1438</v>
      </c>
      <c r="K33" s="142" t="s">
        <v>550</v>
      </c>
      <c r="L33" s="412" t="s">
        <v>1366</v>
      </c>
      <c r="M33" s="412" t="s">
        <v>1366</v>
      </c>
      <c r="N33" s="412" t="s">
        <v>1439</v>
      </c>
      <c r="O33" s="389"/>
    </row>
    <row r="34" spans="1:15" s="28" customFormat="1" ht="121.5" customHeight="1">
      <c r="A34" s="142"/>
      <c r="B34" s="409" t="s">
        <v>1529</v>
      </c>
      <c r="C34" s="394"/>
      <c r="D34" s="410"/>
      <c r="E34" s="152"/>
      <c r="F34" s="384"/>
      <c r="G34" s="411"/>
      <c r="H34" s="412" t="s">
        <v>1502</v>
      </c>
      <c r="I34" s="413" t="s">
        <v>1462</v>
      </c>
      <c r="J34" s="412" t="s">
        <v>1438</v>
      </c>
      <c r="K34" s="142" t="s">
        <v>550</v>
      </c>
      <c r="L34" s="412" t="s">
        <v>1366</v>
      </c>
      <c r="M34" s="412" t="s">
        <v>1366</v>
      </c>
      <c r="N34" s="412" t="s">
        <v>1439</v>
      </c>
      <c r="O34" s="389"/>
    </row>
    <row r="35" spans="1:15" s="28" customFormat="1" ht="120" customHeight="1">
      <c r="A35" s="142"/>
      <c r="B35" s="409" t="s">
        <v>1530</v>
      </c>
      <c r="C35" s="394"/>
      <c r="D35" s="410"/>
      <c r="E35" s="152"/>
      <c r="F35" s="384"/>
      <c r="G35" s="411"/>
      <c r="H35" s="155" t="s">
        <v>1531</v>
      </c>
      <c r="I35" s="412" t="s">
        <v>1503</v>
      </c>
      <c r="J35" s="412" t="s">
        <v>1438</v>
      </c>
      <c r="K35" s="142" t="s">
        <v>550</v>
      </c>
      <c r="L35" s="412" t="s">
        <v>1366</v>
      </c>
      <c r="M35" s="412" t="s">
        <v>1366</v>
      </c>
      <c r="N35" s="412" t="s">
        <v>1439</v>
      </c>
      <c r="O35" s="389"/>
    </row>
    <row r="36" spans="1:15" s="28" customFormat="1" ht="12.5" customHeight="1">
      <c r="A36" s="142"/>
      <c r="B36" s="414" t="s">
        <v>1504</v>
      </c>
      <c r="C36" s="394"/>
      <c r="D36" s="410"/>
      <c r="E36" s="152"/>
      <c r="F36" s="384"/>
      <c r="G36" s="411"/>
      <c r="H36" s="421" t="s">
        <v>1505</v>
      </c>
      <c r="I36" s="421" t="s">
        <v>1506</v>
      </c>
      <c r="J36" s="412" t="s">
        <v>1507</v>
      </c>
      <c r="K36" s="142" t="s">
        <v>550</v>
      </c>
      <c r="L36" s="412" t="s">
        <v>1366</v>
      </c>
      <c r="M36" s="412" t="s">
        <v>1366</v>
      </c>
      <c r="N36" s="412" t="s">
        <v>1439</v>
      </c>
      <c r="O36" s="389"/>
    </row>
    <row r="37" spans="1:15" s="28" customFormat="1" ht="22.5" customHeight="1">
      <c r="A37" s="142"/>
      <c r="B37" s="414" t="s">
        <v>1508</v>
      </c>
      <c r="C37" s="394"/>
      <c r="D37" s="410"/>
      <c r="E37" s="152"/>
      <c r="F37" s="384"/>
      <c r="G37" s="411"/>
      <c r="H37" s="421" t="s">
        <v>1509</v>
      </c>
      <c r="I37" s="421" t="s">
        <v>1510</v>
      </c>
      <c r="J37" s="412" t="s">
        <v>1455</v>
      </c>
      <c r="K37" s="142" t="s">
        <v>550</v>
      </c>
      <c r="L37" s="412" t="s">
        <v>1366</v>
      </c>
      <c r="M37" s="412" t="s">
        <v>1366</v>
      </c>
      <c r="N37" s="412" t="s">
        <v>1439</v>
      </c>
      <c r="O37" s="389"/>
    </row>
    <row r="38" spans="1:15" s="28" customFormat="1" ht="26" customHeight="1">
      <c r="A38" s="142"/>
      <c r="B38" s="414" t="s">
        <v>1511</v>
      </c>
      <c r="C38" s="394"/>
      <c r="D38" s="410"/>
      <c r="E38" s="152"/>
      <c r="F38" s="384"/>
      <c r="G38" s="411"/>
      <c r="H38" s="418"/>
      <c r="I38" s="413" t="s">
        <v>1512</v>
      </c>
      <c r="J38" s="412" t="s">
        <v>1513</v>
      </c>
      <c r="K38" s="142" t="s">
        <v>550</v>
      </c>
      <c r="L38" s="412" t="s">
        <v>1366</v>
      </c>
      <c r="M38" s="412" t="s">
        <v>1366</v>
      </c>
      <c r="N38" s="412" t="s">
        <v>1439</v>
      </c>
      <c r="O38" s="389"/>
    </row>
    <row r="39" spans="1:15" s="28" customFormat="1" ht="31" customHeight="1">
      <c r="A39" s="142"/>
      <c r="B39" s="418" t="s">
        <v>1532</v>
      </c>
      <c r="C39" s="394"/>
      <c r="D39" s="410"/>
      <c r="E39" s="152"/>
      <c r="F39" s="384"/>
      <c r="G39" s="411"/>
      <c r="H39" s="412" t="s">
        <v>1514</v>
      </c>
      <c r="I39" s="413" t="s">
        <v>1437</v>
      </c>
      <c r="J39" s="412" t="s">
        <v>1438</v>
      </c>
      <c r="K39" s="142" t="s">
        <v>550</v>
      </c>
      <c r="L39" s="412" t="s">
        <v>1366</v>
      </c>
      <c r="M39" s="412" t="s">
        <v>1366</v>
      </c>
      <c r="N39" s="412" t="s">
        <v>1439</v>
      </c>
      <c r="O39" s="389"/>
    </row>
    <row r="40" spans="1:15" s="28" customFormat="1" ht="20.5" customHeight="1">
      <c r="A40" s="142"/>
      <c r="B40" s="418" t="s">
        <v>1533</v>
      </c>
      <c r="C40" s="394"/>
      <c r="D40" s="410"/>
      <c r="E40" s="152"/>
      <c r="F40" s="384"/>
      <c r="G40" s="411"/>
      <c r="H40" s="422" t="s">
        <v>1534</v>
      </c>
      <c r="I40" s="412" t="s">
        <v>1473</v>
      </c>
      <c r="J40" s="412" t="s">
        <v>1466</v>
      </c>
      <c r="K40" s="142" t="s">
        <v>550</v>
      </c>
      <c r="L40" s="412" t="s">
        <v>1366</v>
      </c>
      <c r="M40" s="412" t="s">
        <v>1366</v>
      </c>
      <c r="N40" s="412" t="s">
        <v>1478</v>
      </c>
      <c r="O40" s="389"/>
    </row>
    <row r="41" spans="1:15" s="28" customFormat="1" ht="31" customHeight="1">
      <c r="A41" s="142"/>
      <c r="B41" s="418" t="s">
        <v>1535</v>
      </c>
      <c r="C41" s="394"/>
      <c r="D41" s="410"/>
      <c r="E41" s="152"/>
      <c r="F41" s="384"/>
      <c r="G41" s="411"/>
      <c r="H41" s="415" t="s">
        <v>1515</v>
      </c>
      <c r="I41" s="412" t="s">
        <v>1503</v>
      </c>
      <c r="J41" s="412" t="s">
        <v>1438</v>
      </c>
      <c r="K41" s="142" t="s">
        <v>550</v>
      </c>
      <c r="L41" s="412" t="s">
        <v>1366</v>
      </c>
      <c r="M41" s="412" t="s">
        <v>1366</v>
      </c>
      <c r="N41" s="417" t="s">
        <v>1439</v>
      </c>
      <c r="O41" s="389"/>
    </row>
    <row r="42" spans="1:15" s="28" customFormat="1" ht="31" customHeight="1">
      <c r="A42" s="142"/>
      <c r="B42" s="420" t="s">
        <v>1552</v>
      </c>
      <c r="C42" s="394"/>
      <c r="D42" s="410"/>
      <c r="E42" s="152"/>
      <c r="F42" s="384"/>
      <c r="G42" s="411"/>
      <c r="H42" s="412" t="s">
        <v>1516</v>
      </c>
      <c r="I42" s="412" t="s">
        <v>1517</v>
      </c>
      <c r="J42" s="412" t="s">
        <v>1438</v>
      </c>
      <c r="K42" s="142" t="s">
        <v>550</v>
      </c>
      <c r="L42" s="412" t="s">
        <v>1366</v>
      </c>
      <c r="M42" s="412" t="s">
        <v>1366</v>
      </c>
      <c r="N42" s="417" t="s">
        <v>1439</v>
      </c>
      <c r="O42" s="389"/>
    </row>
    <row r="43" spans="1:15" s="28" customFormat="1" ht="17" customHeight="1">
      <c r="A43" s="142"/>
      <c r="B43" s="414" t="s">
        <v>1518</v>
      </c>
      <c r="C43" s="394"/>
      <c r="D43" s="410"/>
      <c r="E43" s="152"/>
      <c r="F43" s="384"/>
      <c r="G43" s="411"/>
      <c r="H43" s="412" t="s">
        <v>1441</v>
      </c>
      <c r="I43" s="412" t="s">
        <v>1519</v>
      </c>
      <c r="J43" s="412" t="s">
        <v>1451</v>
      </c>
      <c r="K43" s="142" t="s">
        <v>550</v>
      </c>
      <c r="L43" s="412" t="s">
        <v>1366</v>
      </c>
      <c r="M43" s="412" t="s">
        <v>1366</v>
      </c>
      <c r="N43" s="417" t="s">
        <v>1439</v>
      </c>
      <c r="O43" s="389"/>
    </row>
    <row r="44" spans="1:15" s="28" customFormat="1" ht="64" customHeight="1">
      <c r="A44" s="142"/>
      <c r="B44" s="418" t="s">
        <v>1536</v>
      </c>
      <c r="C44" s="394"/>
      <c r="D44" s="410"/>
      <c r="E44" s="152"/>
      <c r="F44" s="384"/>
      <c r="G44" s="411"/>
      <c r="H44" s="416" t="s">
        <v>1520</v>
      </c>
      <c r="I44" s="412" t="s">
        <v>1458</v>
      </c>
      <c r="J44" s="412" t="s">
        <v>1438</v>
      </c>
      <c r="K44" s="142" t="s">
        <v>550</v>
      </c>
      <c r="L44" s="412" t="s">
        <v>1366</v>
      </c>
      <c r="M44" s="412" t="s">
        <v>1366</v>
      </c>
      <c r="N44" s="417" t="s">
        <v>1439</v>
      </c>
      <c r="O44" s="389"/>
    </row>
    <row r="45" spans="1:15" ht="29.25" customHeight="1">
      <c r="A45" s="524" t="s">
        <v>327</v>
      </c>
      <c r="B45" s="524"/>
      <c r="C45" s="524"/>
      <c r="D45" s="524"/>
      <c r="E45" s="524"/>
      <c r="F45" s="524"/>
      <c r="G45" s="524"/>
      <c r="H45" s="524"/>
      <c r="I45" s="524"/>
      <c r="J45" s="524"/>
      <c r="K45" s="524"/>
      <c r="L45" s="524"/>
      <c r="M45" s="524"/>
      <c r="N45" s="524"/>
    </row>
    <row r="46" spans="1:15" ht="16.5" customHeight="1">
      <c r="A46" s="525" t="s">
        <v>536</v>
      </c>
      <c r="B46" s="525"/>
      <c r="C46" s="525"/>
      <c r="D46" s="525"/>
      <c r="E46" s="525"/>
      <c r="F46" s="525"/>
      <c r="G46" s="525"/>
      <c r="H46" s="525"/>
      <c r="I46" s="525"/>
      <c r="J46" s="525"/>
      <c r="K46" s="525"/>
      <c r="L46" s="525"/>
      <c r="M46" s="525"/>
      <c r="N46" s="525"/>
    </row>
    <row r="47" spans="1:15" ht="16.5" customHeight="1">
      <c r="A47" s="525" t="s">
        <v>554</v>
      </c>
      <c r="B47" s="525"/>
      <c r="C47" s="525"/>
      <c r="D47" s="525"/>
      <c r="E47" s="525"/>
      <c r="F47" s="525"/>
      <c r="G47" s="525"/>
      <c r="H47" s="525"/>
      <c r="I47" s="525"/>
      <c r="J47" s="525"/>
      <c r="K47" s="525"/>
      <c r="L47" s="525"/>
      <c r="M47" s="525"/>
      <c r="N47" s="525"/>
    </row>
    <row r="48" spans="1:15" ht="16.5" customHeight="1">
      <c r="A48" s="525" t="s">
        <v>555</v>
      </c>
      <c r="B48" s="525"/>
      <c r="C48" s="525"/>
      <c r="D48" s="525"/>
      <c r="E48" s="525"/>
      <c r="F48" s="525"/>
      <c r="G48" s="525"/>
      <c r="H48" s="525"/>
      <c r="I48" s="525"/>
      <c r="J48" s="525"/>
      <c r="K48" s="525"/>
      <c r="L48" s="525"/>
      <c r="M48" s="525"/>
      <c r="N48" s="525"/>
    </row>
    <row r="49" spans="1:14" ht="16.5" customHeight="1">
      <c r="A49" s="525" t="s">
        <v>556</v>
      </c>
      <c r="B49" s="525"/>
      <c r="C49" s="525"/>
      <c r="D49" s="525"/>
      <c r="E49" s="525"/>
      <c r="F49" s="525"/>
      <c r="G49" s="525"/>
      <c r="H49" s="525"/>
      <c r="I49" s="525"/>
      <c r="J49" s="525"/>
      <c r="K49" s="525"/>
      <c r="L49" s="525"/>
      <c r="M49" s="525"/>
      <c r="N49" s="525"/>
    </row>
    <row r="50" spans="1:14" ht="16.5" customHeight="1">
      <c r="A50" s="525" t="s">
        <v>557</v>
      </c>
      <c r="B50" s="525"/>
      <c r="C50" s="525"/>
      <c r="D50" s="525"/>
      <c r="E50" s="525"/>
      <c r="F50" s="525"/>
      <c r="G50" s="525"/>
      <c r="H50" s="525"/>
      <c r="I50" s="525"/>
      <c r="J50" s="525"/>
      <c r="K50" s="525"/>
      <c r="L50" s="525"/>
      <c r="M50" s="525"/>
      <c r="N50" s="525"/>
    </row>
    <row r="51" spans="1:14" ht="16.5" customHeight="1">
      <c r="A51" s="525" t="s">
        <v>558</v>
      </c>
      <c r="B51" s="525"/>
      <c r="C51" s="525"/>
      <c r="D51" s="525"/>
      <c r="E51" s="525"/>
      <c r="F51" s="525"/>
      <c r="G51" s="525"/>
      <c r="H51" s="525"/>
      <c r="I51" s="525"/>
      <c r="J51" s="525"/>
      <c r="K51" s="525"/>
      <c r="L51" s="525"/>
      <c r="M51" s="525"/>
      <c r="N51" s="525"/>
    </row>
    <row r="52" spans="1:14" ht="16.5" customHeight="1">
      <c r="A52" s="525" t="s">
        <v>559</v>
      </c>
      <c r="B52" s="525"/>
      <c r="C52" s="525"/>
      <c r="D52" s="525"/>
      <c r="E52" s="525"/>
      <c r="F52" s="525"/>
      <c r="G52" s="525"/>
      <c r="H52" s="525"/>
      <c r="I52" s="525"/>
      <c r="J52" s="525"/>
      <c r="K52" s="525"/>
      <c r="L52" s="525"/>
      <c r="M52" s="525"/>
      <c r="N52" s="525"/>
    </row>
    <row r="53" spans="1:14" ht="16.5" customHeight="1">
      <c r="A53" s="525" t="s">
        <v>560</v>
      </c>
      <c r="B53" s="525"/>
      <c r="C53" s="525"/>
      <c r="D53" s="525"/>
      <c r="E53" s="525"/>
      <c r="F53" s="525"/>
      <c r="G53" s="525"/>
      <c r="H53" s="525"/>
      <c r="I53" s="525"/>
      <c r="J53" s="525"/>
      <c r="K53" s="525"/>
      <c r="L53" s="525"/>
      <c r="M53" s="525"/>
      <c r="N53" s="525"/>
    </row>
    <row r="54" spans="1:14" ht="16.5" customHeight="1">
      <c r="A54" s="525" t="s">
        <v>561</v>
      </c>
      <c r="B54" s="525"/>
      <c r="C54" s="525"/>
      <c r="D54" s="525"/>
      <c r="E54" s="525"/>
      <c r="F54" s="525"/>
      <c r="G54" s="525"/>
      <c r="H54" s="525"/>
      <c r="I54" s="525"/>
      <c r="J54" s="525"/>
      <c r="K54" s="525"/>
      <c r="L54" s="525"/>
      <c r="M54" s="525"/>
      <c r="N54" s="525"/>
    </row>
    <row r="55" spans="1:14" ht="16.5" customHeight="1">
      <c r="A55" s="525" t="s">
        <v>562</v>
      </c>
      <c r="B55" s="525"/>
      <c r="C55" s="525"/>
      <c r="D55" s="525"/>
      <c r="E55" s="525"/>
      <c r="F55" s="525"/>
      <c r="G55" s="525"/>
      <c r="H55" s="525"/>
      <c r="I55" s="525"/>
      <c r="J55" s="525"/>
      <c r="K55" s="525"/>
      <c r="L55" s="525"/>
      <c r="M55" s="525"/>
      <c r="N55" s="525"/>
    </row>
    <row r="56" spans="1:14" ht="16.5" customHeight="1">
      <c r="A56" s="525" t="s">
        <v>563</v>
      </c>
      <c r="B56" s="525"/>
      <c r="C56" s="525"/>
      <c r="D56" s="525"/>
      <c r="E56" s="525"/>
      <c r="F56" s="525"/>
      <c r="G56" s="525"/>
      <c r="H56" s="525"/>
      <c r="I56" s="525"/>
      <c r="J56" s="525"/>
      <c r="K56" s="525"/>
      <c r="L56" s="525"/>
      <c r="M56" s="525"/>
      <c r="N56" s="525"/>
    </row>
    <row r="57" spans="1:14" ht="16.5" customHeight="1">
      <c r="A57" s="525" t="s">
        <v>564</v>
      </c>
      <c r="B57" s="525"/>
      <c r="C57" s="525"/>
      <c r="D57" s="525"/>
      <c r="E57" s="525"/>
      <c r="F57" s="525"/>
      <c r="G57" s="525"/>
      <c r="H57" s="525"/>
      <c r="I57" s="525"/>
      <c r="J57" s="525"/>
      <c r="K57" s="525"/>
      <c r="L57" s="525"/>
      <c r="M57" s="525"/>
      <c r="N57" s="525"/>
    </row>
    <row r="58" spans="1:14" ht="16.5" customHeight="1">
      <c r="A58" s="525" t="s">
        <v>565</v>
      </c>
      <c r="B58" s="525"/>
      <c r="C58" s="525"/>
      <c r="D58" s="525"/>
      <c r="E58" s="525"/>
      <c r="F58" s="525"/>
      <c r="G58" s="525"/>
      <c r="H58" s="525"/>
      <c r="I58" s="525"/>
      <c r="J58" s="525"/>
      <c r="K58" s="525"/>
      <c r="L58" s="525"/>
      <c r="M58" s="525"/>
      <c r="N58" s="525"/>
    </row>
    <row r="59" spans="1:14" ht="33" customHeight="1">
      <c r="A59" s="535" t="s">
        <v>566</v>
      </c>
      <c r="B59" s="535"/>
      <c r="C59" s="535"/>
      <c r="D59" s="535"/>
      <c r="E59" s="535"/>
      <c r="F59" s="535"/>
      <c r="G59" s="535"/>
      <c r="H59" s="535"/>
      <c r="I59" s="535"/>
      <c r="J59" s="535"/>
      <c r="K59" s="535"/>
      <c r="L59" s="535"/>
      <c r="M59" s="535"/>
      <c r="N59" s="535"/>
    </row>
    <row r="60" spans="1:14" ht="16.5" customHeight="1">
      <c r="A60" s="525" t="s">
        <v>567</v>
      </c>
      <c r="B60" s="525"/>
      <c r="C60" s="525"/>
      <c r="D60" s="525"/>
      <c r="E60" s="525"/>
      <c r="F60" s="525"/>
      <c r="G60" s="525"/>
      <c r="H60" s="525"/>
      <c r="I60" s="525"/>
      <c r="J60" s="525"/>
      <c r="K60" s="525"/>
      <c r="L60" s="525"/>
      <c r="M60" s="525"/>
      <c r="N60" s="525"/>
    </row>
  </sheetData>
  <mergeCells count="23">
    <mergeCell ref="A58:N58"/>
    <mergeCell ref="A59:N59"/>
    <mergeCell ref="A60:N60"/>
    <mergeCell ref="A53:N53"/>
    <mergeCell ref="A54:N54"/>
    <mergeCell ref="A55:N55"/>
    <mergeCell ref="A56:N56"/>
    <mergeCell ref="A57:N57"/>
    <mergeCell ref="A48:N48"/>
    <mergeCell ref="A49:N49"/>
    <mergeCell ref="A50:N50"/>
    <mergeCell ref="A51:N51"/>
    <mergeCell ref="A52:N52"/>
    <mergeCell ref="A6:N6"/>
    <mergeCell ref="A7:N7"/>
    <mergeCell ref="A45:N45"/>
    <mergeCell ref="A46:N46"/>
    <mergeCell ref="A47:N47"/>
    <mergeCell ref="A1:O1"/>
    <mergeCell ref="A2:N2"/>
    <mergeCell ref="A3:N3"/>
    <mergeCell ref="A4:N4"/>
    <mergeCell ref="A5:N5"/>
  </mergeCells>
  <pageMargins left="0.7" right="0.7" top="0.75" bottom="0.75" header="0.3" footer="0.3"/>
  <pageSetup paperSize="5" scale="80"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84"/>
  <sheetViews>
    <sheetView workbookViewId="0">
      <selection activeCell="A64" sqref="A64:X64"/>
    </sheetView>
  </sheetViews>
  <sheetFormatPr defaultColWidth="9.296875" defaultRowHeight="12.5"/>
  <cols>
    <col min="1" max="1" width="3.5" style="18" customWidth="1"/>
    <col min="2" max="2" width="26.59765625" style="18" customWidth="1"/>
    <col min="3" max="3" width="25.8984375" style="18" customWidth="1"/>
    <col min="4" max="4" width="18.5" style="18" bestFit="1" customWidth="1"/>
    <col min="5" max="5" width="8.69921875" style="18" customWidth="1"/>
    <col min="6" max="6" width="8.5" style="18" bestFit="1" customWidth="1"/>
    <col min="7" max="7" width="14.69921875" style="18" customWidth="1"/>
    <col min="8" max="8" width="7.796875" style="18" customWidth="1"/>
    <col min="9" max="9" width="12" style="18" customWidth="1"/>
    <col min="10" max="10" width="33.5" style="18" customWidth="1"/>
    <col min="11" max="11" width="5.5" style="18" customWidth="1"/>
    <col min="12" max="12" width="5.296875" style="18" customWidth="1"/>
    <col min="13" max="13" width="6" style="18" customWidth="1"/>
    <col min="14" max="14" width="5.5" style="18" customWidth="1"/>
    <col min="15" max="15" width="6.5" style="18" customWidth="1"/>
    <col min="16" max="16" width="5.296875" style="18" customWidth="1"/>
    <col min="17" max="17" width="12.19921875" style="18" customWidth="1"/>
    <col min="18" max="18" width="8.796875" style="18" customWidth="1"/>
    <col min="19" max="19" width="9.296875" style="18" customWidth="1"/>
    <col min="20" max="20" width="8.796875" style="18" customWidth="1"/>
    <col min="21" max="21" width="11.19921875" style="18" customWidth="1"/>
    <col min="22" max="23" width="6.69921875" style="18" customWidth="1"/>
    <col min="24" max="24" width="7.796875" style="18" customWidth="1"/>
    <col min="25" max="25" width="12.19921875" style="18" customWidth="1"/>
    <col min="26" max="16384" width="9.296875" style="18"/>
  </cols>
  <sheetData>
    <row r="1" spans="1:25" ht="39" customHeight="1">
      <c r="A1" s="537" t="s">
        <v>1546</v>
      </c>
      <c r="B1" s="537"/>
      <c r="C1" s="537"/>
      <c r="D1" s="537"/>
      <c r="E1" s="537"/>
      <c r="F1" s="537"/>
      <c r="G1" s="537"/>
      <c r="H1" s="537"/>
      <c r="I1" s="537"/>
      <c r="J1" s="537"/>
      <c r="K1" s="537"/>
      <c r="L1" s="537"/>
      <c r="M1" s="537"/>
      <c r="N1" s="537"/>
      <c r="O1" s="537"/>
      <c r="P1" s="537"/>
      <c r="Q1" s="537"/>
      <c r="R1" s="537"/>
      <c r="S1" s="537"/>
      <c r="T1" s="537"/>
      <c r="U1" s="537"/>
      <c r="V1" s="537"/>
      <c r="W1" s="537"/>
      <c r="X1" s="537"/>
      <c r="Y1" s="537"/>
    </row>
    <row r="2" spans="1:25" ht="16.5" customHeight="1">
      <c r="A2" s="533" t="s">
        <v>960</v>
      </c>
      <c r="B2" s="533"/>
      <c r="C2" s="533"/>
      <c r="D2" s="533"/>
      <c r="E2" s="533"/>
      <c r="F2" s="533"/>
      <c r="G2" s="533"/>
      <c r="H2" s="533"/>
      <c r="I2" s="533"/>
      <c r="J2" s="533"/>
      <c r="K2" s="533"/>
      <c r="L2" s="533"/>
      <c r="M2" s="533"/>
      <c r="N2" s="533"/>
      <c r="O2" s="533"/>
      <c r="P2" s="533"/>
      <c r="Q2" s="533"/>
      <c r="R2" s="533"/>
      <c r="S2" s="533"/>
      <c r="T2" s="533"/>
      <c r="U2" s="533"/>
      <c r="V2" s="533"/>
      <c r="W2" s="533"/>
      <c r="X2" s="533"/>
      <c r="Y2" s="379"/>
    </row>
    <row r="3" spans="1:25" ht="16.5" customHeight="1">
      <c r="A3" s="533" t="s">
        <v>959</v>
      </c>
      <c r="B3" s="533"/>
      <c r="C3" s="533"/>
      <c r="D3" s="533"/>
      <c r="E3" s="533"/>
      <c r="F3" s="533"/>
      <c r="G3" s="533"/>
      <c r="H3" s="533"/>
      <c r="I3" s="533"/>
      <c r="J3" s="533"/>
      <c r="K3" s="533"/>
      <c r="L3" s="533"/>
      <c r="M3" s="533"/>
      <c r="N3" s="533"/>
      <c r="O3" s="533"/>
      <c r="P3" s="533"/>
      <c r="Q3" s="533"/>
      <c r="R3" s="533"/>
      <c r="S3" s="533"/>
      <c r="T3" s="533"/>
      <c r="U3" s="533"/>
      <c r="V3" s="533"/>
      <c r="W3" s="533"/>
      <c r="X3" s="533"/>
      <c r="Y3" s="379"/>
    </row>
    <row r="4" spans="1:25" ht="16.5" customHeight="1">
      <c r="A4" s="533" t="s">
        <v>1113</v>
      </c>
      <c r="B4" s="533"/>
      <c r="C4" s="533"/>
      <c r="D4" s="533"/>
      <c r="E4" s="533"/>
      <c r="F4" s="533"/>
      <c r="G4" s="533"/>
      <c r="H4" s="533"/>
      <c r="I4" s="533"/>
      <c r="J4" s="533"/>
      <c r="K4" s="533"/>
      <c r="L4" s="533"/>
      <c r="M4" s="533"/>
      <c r="N4" s="533"/>
      <c r="O4" s="533"/>
      <c r="P4" s="533"/>
      <c r="Q4" s="533"/>
      <c r="R4" s="533"/>
      <c r="S4" s="533"/>
      <c r="T4" s="533"/>
      <c r="U4" s="533"/>
      <c r="V4" s="533"/>
      <c r="W4" s="533"/>
      <c r="X4" s="533"/>
      <c r="Y4" s="379"/>
    </row>
    <row r="5" spans="1:25" ht="16.5" customHeight="1">
      <c r="A5" s="533" t="s">
        <v>1114</v>
      </c>
      <c r="B5" s="533"/>
      <c r="C5" s="533"/>
      <c r="D5" s="533"/>
      <c r="E5" s="533"/>
      <c r="F5" s="533"/>
      <c r="G5" s="533"/>
      <c r="H5" s="533"/>
      <c r="I5" s="533"/>
      <c r="J5" s="533"/>
      <c r="K5" s="533"/>
      <c r="L5" s="533"/>
      <c r="M5" s="533"/>
      <c r="N5" s="533"/>
      <c r="O5" s="533"/>
      <c r="P5" s="533"/>
      <c r="Q5" s="533"/>
      <c r="R5" s="533"/>
      <c r="S5" s="533"/>
      <c r="T5" s="533"/>
      <c r="U5" s="533"/>
      <c r="V5" s="533"/>
      <c r="W5" s="533"/>
      <c r="X5" s="533"/>
      <c r="Y5" s="379"/>
    </row>
    <row r="6" spans="1:25" ht="16.5" customHeight="1">
      <c r="A6" s="533" t="s">
        <v>1381</v>
      </c>
      <c r="B6" s="533"/>
      <c r="C6" s="533"/>
      <c r="D6" s="533"/>
      <c r="E6" s="533"/>
      <c r="F6" s="533"/>
      <c r="G6" s="533"/>
      <c r="H6" s="533"/>
      <c r="I6" s="533"/>
      <c r="J6" s="533"/>
      <c r="K6" s="533"/>
      <c r="L6" s="533"/>
      <c r="M6" s="533"/>
      <c r="N6" s="533"/>
      <c r="O6" s="533"/>
      <c r="P6" s="533"/>
      <c r="Q6" s="533"/>
      <c r="R6" s="533"/>
      <c r="S6" s="533"/>
      <c r="T6" s="533"/>
      <c r="U6" s="533"/>
      <c r="V6" s="533"/>
      <c r="W6" s="533"/>
      <c r="X6" s="533"/>
      <c r="Y6" s="379"/>
    </row>
    <row r="7" spans="1:25" ht="16.5" customHeight="1">
      <c r="A7" s="534" t="s">
        <v>553</v>
      </c>
      <c r="B7" s="534"/>
      <c r="C7" s="534"/>
      <c r="D7" s="534"/>
      <c r="E7" s="534"/>
      <c r="F7" s="534"/>
      <c r="G7" s="534"/>
      <c r="H7" s="534"/>
      <c r="I7" s="534"/>
      <c r="J7" s="534"/>
      <c r="K7" s="534"/>
      <c r="L7" s="534"/>
      <c r="M7" s="534"/>
      <c r="N7" s="534"/>
      <c r="O7" s="534"/>
      <c r="P7" s="534"/>
      <c r="Q7" s="534"/>
      <c r="R7" s="534"/>
      <c r="S7" s="534"/>
      <c r="T7" s="534"/>
      <c r="U7" s="534"/>
      <c r="V7" s="534"/>
      <c r="W7" s="534"/>
      <c r="X7" s="534"/>
      <c r="Y7" s="379"/>
    </row>
    <row r="8" spans="1:25" ht="15" customHeight="1">
      <c r="A8" s="514" t="s">
        <v>468</v>
      </c>
      <c r="B8" s="515"/>
      <c r="C8" s="515"/>
      <c r="D8" s="515"/>
      <c r="E8" s="515"/>
      <c r="F8" s="515"/>
      <c r="G8" s="515"/>
      <c r="H8" s="515"/>
      <c r="I8" s="515"/>
      <c r="J8" s="516"/>
      <c r="K8" s="514" t="s">
        <v>469</v>
      </c>
      <c r="L8" s="515"/>
      <c r="M8" s="515"/>
      <c r="N8" s="515"/>
      <c r="O8" s="515"/>
      <c r="P8" s="516"/>
      <c r="Q8" s="511" t="s">
        <v>586</v>
      </c>
      <c r="R8" s="514" t="s">
        <v>471</v>
      </c>
      <c r="S8" s="515"/>
      <c r="T8" s="515"/>
      <c r="U8" s="516"/>
      <c r="V8" s="514" t="s">
        <v>472</v>
      </c>
      <c r="W8" s="515"/>
      <c r="X8" s="516"/>
      <c r="Y8" s="379"/>
    </row>
    <row r="9" spans="1:25" ht="27" customHeight="1">
      <c r="A9" s="511" t="s">
        <v>324</v>
      </c>
      <c r="B9" s="511" t="s">
        <v>587</v>
      </c>
      <c r="C9" s="511" t="s">
        <v>323</v>
      </c>
      <c r="D9" s="511" t="s">
        <v>354</v>
      </c>
      <c r="E9" s="511" t="s">
        <v>355</v>
      </c>
      <c r="F9" s="511" t="s">
        <v>325</v>
      </c>
      <c r="G9" s="511" t="s">
        <v>588</v>
      </c>
      <c r="H9" s="511" t="s">
        <v>326</v>
      </c>
      <c r="I9" s="511" t="s">
        <v>357</v>
      </c>
      <c r="J9" s="511" t="s">
        <v>358</v>
      </c>
      <c r="K9" s="546" t="s">
        <v>340</v>
      </c>
      <c r="L9" s="546" t="s">
        <v>440</v>
      </c>
      <c r="M9" s="546" t="s">
        <v>441</v>
      </c>
      <c r="N9" s="546" t="s">
        <v>477</v>
      </c>
      <c r="O9" s="546" t="s">
        <v>443</v>
      </c>
      <c r="P9" s="546" t="s">
        <v>478</v>
      </c>
      <c r="Q9" s="512"/>
      <c r="R9" s="511" t="s">
        <v>479</v>
      </c>
      <c r="S9" s="511" t="s">
        <v>480</v>
      </c>
      <c r="T9" s="511" t="s">
        <v>481</v>
      </c>
      <c r="U9" s="511" t="s">
        <v>398</v>
      </c>
      <c r="V9" s="511" t="s">
        <v>482</v>
      </c>
      <c r="W9" s="544" t="s">
        <v>1547</v>
      </c>
      <c r="X9" s="545"/>
      <c r="Y9" s="379"/>
    </row>
    <row r="10" spans="1:25" ht="44.15" customHeight="1">
      <c r="A10" s="513"/>
      <c r="B10" s="513"/>
      <c r="C10" s="513"/>
      <c r="D10" s="513"/>
      <c r="E10" s="513"/>
      <c r="F10" s="513"/>
      <c r="G10" s="513"/>
      <c r="H10" s="513"/>
      <c r="I10" s="513"/>
      <c r="J10" s="513"/>
      <c r="K10" s="547"/>
      <c r="L10" s="547"/>
      <c r="M10" s="547"/>
      <c r="N10" s="547"/>
      <c r="O10" s="547"/>
      <c r="P10" s="547"/>
      <c r="Q10" s="513"/>
      <c r="R10" s="513"/>
      <c r="S10" s="513"/>
      <c r="T10" s="513"/>
      <c r="U10" s="513"/>
      <c r="V10" s="513"/>
      <c r="W10" s="156" t="s">
        <v>589</v>
      </c>
      <c r="X10" s="156" t="s">
        <v>509</v>
      </c>
      <c r="Y10" s="379"/>
    </row>
    <row r="11" spans="1:25" ht="15" customHeight="1">
      <c r="A11" s="396">
        <v>1</v>
      </c>
      <c r="B11" s="396">
        <v>2</v>
      </c>
      <c r="C11" s="396">
        <v>3</v>
      </c>
      <c r="D11" s="396">
        <v>4</v>
      </c>
      <c r="E11" s="396">
        <v>5</v>
      </c>
      <c r="F11" s="396">
        <v>6</v>
      </c>
      <c r="G11" s="396">
        <v>7</v>
      </c>
      <c r="H11" s="396">
        <v>8</v>
      </c>
      <c r="I11" s="396">
        <v>9</v>
      </c>
      <c r="J11" s="396">
        <v>10</v>
      </c>
      <c r="K11" s="396">
        <v>11</v>
      </c>
      <c r="L11" s="396">
        <v>12</v>
      </c>
      <c r="M11" s="396">
        <v>13</v>
      </c>
      <c r="N11" s="396">
        <v>14</v>
      </c>
      <c r="O11" s="396">
        <v>15</v>
      </c>
      <c r="P11" s="396">
        <v>16</v>
      </c>
      <c r="Q11" s="396">
        <v>17</v>
      </c>
      <c r="R11" s="396">
        <v>18</v>
      </c>
      <c r="S11" s="396">
        <v>19</v>
      </c>
      <c r="T11" s="396">
        <v>20</v>
      </c>
      <c r="U11" s="396">
        <v>21</v>
      </c>
      <c r="V11" s="396">
        <v>22</v>
      </c>
      <c r="W11" s="396">
        <v>23</v>
      </c>
      <c r="X11" s="396">
        <v>24</v>
      </c>
      <c r="Y11" s="379"/>
    </row>
    <row r="12" spans="1:25" s="28" customFormat="1" ht="15" customHeight="1">
      <c r="A12" s="142">
        <v>1</v>
      </c>
      <c r="B12" s="143" t="s">
        <v>1011</v>
      </c>
      <c r="C12" s="144" t="s">
        <v>1012</v>
      </c>
      <c r="D12" s="145"/>
      <c r="E12" s="142" t="s">
        <v>341</v>
      </c>
      <c r="F12" s="145"/>
      <c r="G12" s="444"/>
      <c r="H12" s="145"/>
      <c r="I12" s="445"/>
      <c r="J12" s="445"/>
      <c r="K12" s="445"/>
      <c r="L12" s="445"/>
      <c r="M12" s="445"/>
      <c r="N12" s="445"/>
      <c r="O12" s="445"/>
      <c r="P12" s="445"/>
      <c r="Q12" s="445"/>
      <c r="R12" s="446"/>
      <c r="S12" s="446" t="s">
        <v>1111</v>
      </c>
      <c r="T12" s="446"/>
      <c r="U12" s="446"/>
      <c r="V12" s="446"/>
      <c r="W12" s="446"/>
      <c r="X12" s="446"/>
      <c r="Y12" s="389"/>
    </row>
    <row r="13" spans="1:25" s="28" customFormat="1" ht="15" customHeight="1">
      <c r="A13" s="142">
        <v>2</v>
      </c>
      <c r="B13" s="143" t="s">
        <v>1013</v>
      </c>
      <c r="C13" s="144" t="s">
        <v>1014</v>
      </c>
      <c r="D13" s="145"/>
      <c r="E13" s="142" t="s">
        <v>341</v>
      </c>
      <c r="F13" s="145"/>
      <c r="G13" s="444"/>
      <c r="H13" s="145"/>
      <c r="I13" s="445"/>
      <c r="J13" s="445"/>
      <c r="K13" s="445"/>
      <c r="L13" s="445"/>
      <c r="M13" s="445"/>
      <c r="N13" s="445"/>
      <c r="O13" s="445"/>
      <c r="P13" s="445"/>
      <c r="Q13" s="445"/>
      <c r="R13" s="446"/>
      <c r="S13" s="446" t="s">
        <v>1111</v>
      </c>
      <c r="T13" s="446"/>
      <c r="U13" s="446"/>
      <c r="V13" s="446"/>
      <c r="W13" s="446"/>
      <c r="X13" s="446"/>
      <c r="Y13" s="389"/>
    </row>
    <row r="14" spans="1:25" s="28" customFormat="1" ht="15" customHeight="1">
      <c r="A14" s="142">
        <v>3</v>
      </c>
      <c r="B14" s="143" t="s">
        <v>1015</v>
      </c>
      <c r="C14" s="144" t="s">
        <v>1016</v>
      </c>
      <c r="D14" s="145"/>
      <c r="E14" s="142" t="s">
        <v>341</v>
      </c>
      <c r="F14" s="145"/>
      <c r="G14" s="444"/>
      <c r="H14" s="145"/>
      <c r="I14" s="445"/>
      <c r="J14" s="445"/>
      <c r="K14" s="445"/>
      <c r="L14" s="445"/>
      <c r="M14" s="445"/>
      <c r="N14" s="445"/>
      <c r="O14" s="445"/>
      <c r="P14" s="445"/>
      <c r="Q14" s="445"/>
      <c r="R14" s="446"/>
      <c r="S14" s="446" t="s">
        <v>1111</v>
      </c>
      <c r="T14" s="446"/>
      <c r="U14" s="446"/>
      <c r="V14" s="446"/>
      <c r="W14" s="446"/>
      <c r="X14" s="446"/>
      <c r="Y14" s="389"/>
    </row>
    <row r="15" spans="1:25" s="28" customFormat="1" ht="15" customHeight="1">
      <c r="A15" s="142">
        <v>4</v>
      </c>
      <c r="B15" s="143" t="s">
        <v>1017</v>
      </c>
      <c r="C15" s="144" t="s">
        <v>1018</v>
      </c>
      <c r="D15" s="145"/>
      <c r="E15" s="142" t="s">
        <v>341</v>
      </c>
      <c r="F15" s="145"/>
      <c r="G15" s="444"/>
      <c r="H15" s="145"/>
      <c r="I15" s="445"/>
      <c r="J15" s="445"/>
      <c r="K15" s="445"/>
      <c r="L15" s="445"/>
      <c r="M15" s="445"/>
      <c r="N15" s="445"/>
      <c r="O15" s="445"/>
      <c r="P15" s="445"/>
      <c r="Q15" s="445"/>
      <c r="R15" s="446"/>
      <c r="S15" s="446" t="s">
        <v>1111</v>
      </c>
      <c r="T15" s="446"/>
      <c r="U15" s="446"/>
      <c r="V15" s="446"/>
      <c r="W15" s="446"/>
      <c r="X15" s="446"/>
      <c r="Y15" s="389"/>
    </row>
    <row r="16" spans="1:25" s="28" customFormat="1" ht="15" customHeight="1">
      <c r="A16" s="142">
        <v>5</v>
      </c>
      <c r="B16" s="143" t="s">
        <v>1019</v>
      </c>
      <c r="C16" s="144" t="s">
        <v>1020</v>
      </c>
      <c r="D16" s="145"/>
      <c r="E16" s="142" t="s">
        <v>341</v>
      </c>
      <c r="F16" s="145"/>
      <c r="G16" s="444"/>
      <c r="H16" s="145"/>
      <c r="I16" s="445"/>
      <c r="J16" s="445"/>
      <c r="K16" s="445"/>
      <c r="L16" s="445"/>
      <c r="M16" s="445"/>
      <c r="N16" s="445"/>
      <c r="O16" s="445"/>
      <c r="P16" s="445"/>
      <c r="Q16" s="445"/>
      <c r="R16" s="446"/>
      <c r="S16" s="446" t="s">
        <v>1111</v>
      </c>
      <c r="T16" s="446"/>
      <c r="U16" s="446"/>
      <c r="V16" s="446"/>
      <c r="W16" s="446"/>
      <c r="X16" s="446"/>
      <c r="Y16" s="389"/>
    </row>
    <row r="17" spans="1:25" s="28" customFormat="1" ht="15" customHeight="1">
      <c r="A17" s="142">
        <v>6</v>
      </c>
      <c r="B17" s="143" t="s">
        <v>1021</v>
      </c>
      <c r="C17" s="144" t="s">
        <v>1022</v>
      </c>
      <c r="D17" s="145"/>
      <c r="E17" s="142" t="s">
        <v>341</v>
      </c>
      <c r="F17" s="145"/>
      <c r="G17" s="444"/>
      <c r="H17" s="145"/>
      <c r="I17" s="445"/>
      <c r="J17" s="445"/>
      <c r="K17" s="445"/>
      <c r="L17" s="445"/>
      <c r="M17" s="445"/>
      <c r="N17" s="445"/>
      <c r="O17" s="445"/>
      <c r="P17" s="445"/>
      <c r="Q17" s="445"/>
      <c r="R17" s="446"/>
      <c r="S17" s="446" t="s">
        <v>1111</v>
      </c>
      <c r="T17" s="446"/>
      <c r="U17" s="446"/>
      <c r="V17" s="446"/>
      <c r="W17" s="446"/>
      <c r="X17" s="446"/>
      <c r="Y17" s="389"/>
    </row>
    <row r="18" spans="1:25" s="28" customFormat="1" ht="15" customHeight="1">
      <c r="A18" s="142">
        <v>7</v>
      </c>
      <c r="B18" s="143" t="s">
        <v>1023</v>
      </c>
      <c r="C18" s="144" t="s">
        <v>1024</v>
      </c>
      <c r="D18" s="145"/>
      <c r="E18" s="142" t="s">
        <v>341</v>
      </c>
      <c r="F18" s="145"/>
      <c r="G18" s="444"/>
      <c r="H18" s="145"/>
      <c r="I18" s="445"/>
      <c r="J18" s="445"/>
      <c r="K18" s="445"/>
      <c r="L18" s="445"/>
      <c r="M18" s="445"/>
      <c r="N18" s="445"/>
      <c r="O18" s="445"/>
      <c r="P18" s="445"/>
      <c r="Q18" s="445"/>
      <c r="R18" s="446"/>
      <c r="S18" s="446" t="s">
        <v>1111</v>
      </c>
      <c r="T18" s="446"/>
      <c r="U18" s="446"/>
      <c r="V18" s="446"/>
      <c r="W18" s="446"/>
      <c r="X18" s="446"/>
      <c r="Y18" s="389"/>
    </row>
    <row r="19" spans="1:25" s="28" customFormat="1" ht="15" customHeight="1">
      <c r="A19" s="142">
        <v>8</v>
      </c>
      <c r="B19" s="143" t="s">
        <v>1025</v>
      </c>
      <c r="C19" s="144" t="s">
        <v>1026</v>
      </c>
      <c r="D19" s="145"/>
      <c r="E19" s="142" t="s">
        <v>341</v>
      </c>
      <c r="F19" s="145"/>
      <c r="G19" s="444"/>
      <c r="H19" s="145"/>
      <c r="I19" s="445"/>
      <c r="J19" s="445"/>
      <c r="K19" s="445"/>
      <c r="L19" s="445"/>
      <c r="M19" s="445"/>
      <c r="N19" s="445"/>
      <c r="O19" s="445"/>
      <c r="P19" s="445"/>
      <c r="Q19" s="445"/>
      <c r="R19" s="446"/>
      <c r="S19" s="446" t="s">
        <v>1111</v>
      </c>
      <c r="T19" s="446"/>
      <c r="U19" s="446"/>
      <c r="V19" s="446"/>
      <c r="W19" s="446"/>
      <c r="X19" s="446"/>
      <c r="Y19" s="389"/>
    </row>
    <row r="20" spans="1:25" s="28" customFormat="1" ht="15" customHeight="1">
      <c r="A20" s="142">
        <v>9</v>
      </c>
      <c r="B20" s="143" t="s">
        <v>1027</v>
      </c>
      <c r="C20" s="144" t="s">
        <v>1028</v>
      </c>
      <c r="D20" s="145"/>
      <c r="E20" s="142" t="s">
        <v>341</v>
      </c>
      <c r="F20" s="145"/>
      <c r="G20" s="444"/>
      <c r="H20" s="145"/>
      <c r="I20" s="445"/>
      <c r="J20" s="445"/>
      <c r="K20" s="445"/>
      <c r="L20" s="445"/>
      <c r="M20" s="445"/>
      <c r="N20" s="445"/>
      <c r="O20" s="445"/>
      <c r="P20" s="445"/>
      <c r="Q20" s="445"/>
      <c r="R20" s="446"/>
      <c r="S20" s="446" t="s">
        <v>1111</v>
      </c>
      <c r="T20" s="446"/>
      <c r="U20" s="446"/>
      <c r="V20" s="446"/>
      <c r="W20" s="446"/>
      <c r="X20" s="446"/>
      <c r="Y20" s="389"/>
    </row>
    <row r="21" spans="1:25" s="28" customFormat="1" ht="15" customHeight="1">
      <c r="A21" s="142">
        <v>10</v>
      </c>
      <c r="B21" s="143" t="s">
        <v>1029</v>
      </c>
      <c r="C21" s="144" t="s">
        <v>1030</v>
      </c>
      <c r="D21" s="145"/>
      <c r="E21" s="142" t="s">
        <v>341</v>
      </c>
      <c r="F21" s="145"/>
      <c r="G21" s="444"/>
      <c r="H21" s="145"/>
      <c r="I21" s="445"/>
      <c r="J21" s="445"/>
      <c r="K21" s="445"/>
      <c r="L21" s="445"/>
      <c r="M21" s="445"/>
      <c r="N21" s="445"/>
      <c r="O21" s="445"/>
      <c r="P21" s="445"/>
      <c r="Q21" s="445"/>
      <c r="R21" s="446"/>
      <c r="S21" s="446" t="s">
        <v>1111</v>
      </c>
      <c r="T21" s="446"/>
      <c r="U21" s="446"/>
      <c r="V21" s="446"/>
      <c r="W21" s="446"/>
      <c r="X21" s="446"/>
      <c r="Y21" s="389"/>
    </row>
    <row r="22" spans="1:25" s="28" customFormat="1" ht="15" customHeight="1">
      <c r="A22" s="142">
        <v>11</v>
      </c>
      <c r="B22" s="143" t="s">
        <v>1031</v>
      </c>
      <c r="C22" s="144" t="s">
        <v>1032</v>
      </c>
      <c r="D22" s="145"/>
      <c r="E22" s="142" t="s">
        <v>341</v>
      </c>
      <c r="F22" s="145"/>
      <c r="G22" s="444"/>
      <c r="H22" s="145"/>
      <c r="I22" s="445"/>
      <c r="J22" s="445"/>
      <c r="K22" s="445"/>
      <c r="L22" s="445"/>
      <c r="M22" s="445"/>
      <c r="N22" s="445"/>
      <c r="O22" s="445"/>
      <c r="P22" s="445"/>
      <c r="Q22" s="445"/>
      <c r="R22" s="446"/>
      <c r="S22" s="446" t="s">
        <v>1111</v>
      </c>
      <c r="T22" s="446"/>
      <c r="U22" s="446"/>
      <c r="V22" s="446"/>
      <c r="W22" s="446"/>
      <c r="X22" s="446"/>
      <c r="Y22" s="389"/>
    </row>
    <row r="23" spans="1:25" s="28" customFormat="1" ht="15" customHeight="1">
      <c r="A23" s="142">
        <v>12</v>
      </c>
      <c r="B23" s="143" t="s">
        <v>1033</v>
      </c>
      <c r="C23" s="144" t="s">
        <v>1034</v>
      </c>
      <c r="D23" s="145"/>
      <c r="E23" s="142" t="s">
        <v>341</v>
      </c>
      <c r="F23" s="145"/>
      <c r="G23" s="444"/>
      <c r="H23" s="145"/>
      <c r="I23" s="445"/>
      <c r="J23" s="445"/>
      <c r="K23" s="445"/>
      <c r="L23" s="445"/>
      <c r="M23" s="445"/>
      <c r="N23" s="445"/>
      <c r="O23" s="445"/>
      <c r="P23" s="445"/>
      <c r="Q23" s="445"/>
      <c r="R23" s="446"/>
      <c r="S23" s="446" t="s">
        <v>1111</v>
      </c>
      <c r="T23" s="446"/>
      <c r="U23" s="446"/>
      <c r="V23" s="446"/>
      <c r="W23" s="446"/>
      <c r="X23" s="446"/>
      <c r="Y23" s="389"/>
    </row>
    <row r="24" spans="1:25" s="28" customFormat="1" ht="15" customHeight="1">
      <c r="A24" s="142">
        <v>13</v>
      </c>
      <c r="B24" s="143" t="s">
        <v>1035</v>
      </c>
      <c r="C24" s="144" t="s">
        <v>1036</v>
      </c>
      <c r="D24" s="145"/>
      <c r="E24" s="142" t="s">
        <v>341</v>
      </c>
      <c r="F24" s="145"/>
      <c r="G24" s="444"/>
      <c r="H24" s="145"/>
      <c r="I24" s="445"/>
      <c r="J24" s="445"/>
      <c r="K24" s="445"/>
      <c r="L24" s="445"/>
      <c r="M24" s="445"/>
      <c r="N24" s="445"/>
      <c r="O24" s="445"/>
      <c r="P24" s="445"/>
      <c r="Q24" s="445"/>
      <c r="R24" s="446"/>
      <c r="S24" s="446" t="s">
        <v>1111</v>
      </c>
      <c r="T24" s="446"/>
      <c r="U24" s="446"/>
      <c r="V24" s="446"/>
      <c r="W24" s="446"/>
      <c r="X24" s="446"/>
      <c r="Y24" s="389"/>
    </row>
    <row r="25" spans="1:25" s="28" customFormat="1" ht="15" customHeight="1">
      <c r="A25" s="142">
        <v>14</v>
      </c>
      <c r="B25" s="143" t="s">
        <v>1037</v>
      </c>
      <c r="C25" s="144" t="s">
        <v>1038</v>
      </c>
      <c r="D25" s="145"/>
      <c r="E25" s="142" t="s">
        <v>341</v>
      </c>
      <c r="F25" s="145"/>
      <c r="G25" s="444"/>
      <c r="H25" s="145"/>
      <c r="I25" s="445"/>
      <c r="J25" s="445"/>
      <c r="K25" s="445"/>
      <c r="L25" s="445"/>
      <c r="M25" s="445"/>
      <c r="N25" s="445"/>
      <c r="O25" s="445"/>
      <c r="P25" s="445"/>
      <c r="Q25" s="445"/>
      <c r="R25" s="446"/>
      <c r="S25" s="446" t="s">
        <v>1111</v>
      </c>
      <c r="T25" s="446"/>
      <c r="U25" s="446"/>
      <c r="V25" s="446"/>
      <c r="W25" s="446"/>
      <c r="X25" s="446"/>
      <c r="Y25" s="389"/>
    </row>
    <row r="26" spans="1:25" s="28" customFormat="1" ht="15" customHeight="1">
      <c r="A26" s="142">
        <v>15</v>
      </c>
      <c r="B26" s="143" t="s">
        <v>1039</v>
      </c>
      <c r="C26" s="144" t="s">
        <v>1040</v>
      </c>
      <c r="D26" s="145"/>
      <c r="E26" s="142" t="s">
        <v>341</v>
      </c>
      <c r="F26" s="145"/>
      <c r="G26" s="444"/>
      <c r="H26" s="145"/>
      <c r="I26" s="445"/>
      <c r="J26" s="445"/>
      <c r="K26" s="445"/>
      <c r="L26" s="445"/>
      <c r="M26" s="445"/>
      <c r="N26" s="445"/>
      <c r="O26" s="445"/>
      <c r="P26" s="445"/>
      <c r="Q26" s="445"/>
      <c r="R26" s="446"/>
      <c r="S26" s="446" t="s">
        <v>1111</v>
      </c>
      <c r="T26" s="446"/>
      <c r="U26" s="446"/>
      <c r="V26" s="446"/>
      <c r="W26" s="446"/>
      <c r="X26" s="446"/>
      <c r="Y26" s="389"/>
    </row>
    <row r="27" spans="1:25" s="28" customFormat="1" ht="15" customHeight="1">
      <c r="A27" s="142">
        <v>16</v>
      </c>
      <c r="B27" s="143" t="s">
        <v>1041</v>
      </c>
      <c r="C27" s="144" t="s">
        <v>1042</v>
      </c>
      <c r="D27" s="145"/>
      <c r="E27" s="142" t="s">
        <v>341</v>
      </c>
      <c r="F27" s="145"/>
      <c r="G27" s="444"/>
      <c r="H27" s="145"/>
      <c r="I27" s="445"/>
      <c r="J27" s="445"/>
      <c r="K27" s="445"/>
      <c r="L27" s="445"/>
      <c r="M27" s="445"/>
      <c r="N27" s="445"/>
      <c r="O27" s="445"/>
      <c r="P27" s="445"/>
      <c r="Q27" s="445"/>
      <c r="R27" s="446"/>
      <c r="S27" s="446" t="s">
        <v>1111</v>
      </c>
      <c r="T27" s="446"/>
      <c r="U27" s="446"/>
      <c r="V27" s="446"/>
      <c r="W27" s="446"/>
      <c r="X27" s="446"/>
      <c r="Y27" s="389"/>
    </row>
    <row r="28" spans="1:25" s="28" customFormat="1" ht="15" customHeight="1">
      <c r="A28" s="142">
        <v>17</v>
      </c>
      <c r="B28" s="143" t="s">
        <v>1043</v>
      </c>
      <c r="C28" s="144" t="s">
        <v>1044</v>
      </c>
      <c r="D28" s="145"/>
      <c r="E28" s="142" t="s">
        <v>341</v>
      </c>
      <c r="F28" s="145"/>
      <c r="G28" s="444"/>
      <c r="H28" s="145"/>
      <c r="I28" s="445"/>
      <c r="J28" s="445"/>
      <c r="K28" s="445"/>
      <c r="L28" s="445"/>
      <c r="M28" s="445"/>
      <c r="N28" s="445"/>
      <c r="O28" s="445"/>
      <c r="P28" s="445"/>
      <c r="Q28" s="445"/>
      <c r="R28" s="446"/>
      <c r="S28" s="446" t="s">
        <v>1111</v>
      </c>
      <c r="T28" s="446"/>
      <c r="U28" s="446"/>
      <c r="V28" s="446"/>
      <c r="W28" s="446"/>
      <c r="X28" s="446"/>
      <c r="Y28" s="389"/>
    </row>
    <row r="29" spans="1:25" s="28" customFormat="1" ht="15" customHeight="1">
      <c r="A29" s="142">
        <v>18</v>
      </c>
      <c r="B29" s="143" t="s">
        <v>1045</v>
      </c>
      <c r="C29" s="144" t="s">
        <v>1046</v>
      </c>
      <c r="D29" s="145"/>
      <c r="E29" s="142" t="s">
        <v>341</v>
      </c>
      <c r="F29" s="145"/>
      <c r="G29" s="444"/>
      <c r="H29" s="145"/>
      <c r="I29" s="445"/>
      <c r="J29" s="445"/>
      <c r="K29" s="445"/>
      <c r="L29" s="445"/>
      <c r="M29" s="445"/>
      <c r="N29" s="445"/>
      <c r="O29" s="445"/>
      <c r="P29" s="445"/>
      <c r="Q29" s="445"/>
      <c r="R29" s="446"/>
      <c r="S29" s="446" t="s">
        <v>1111</v>
      </c>
      <c r="T29" s="446"/>
      <c r="U29" s="446"/>
      <c r="V29" s="446"/>
      <c r="W29" s="446"/>
      <c r="X29" s="446"/>
      <c r="Y29" s="389"/>
    </row>
    <row r="30" spans="1:25" s="28" customFormat="1" ht="15" customHeight="1">
      <c r="A30" s="142">
        <v>19</v>
      </c>
      <c r="B30" s="143" t="s">
        <v>1047</v>
      </c>
      <c r="C30" s="144" t="s">
        <v>1048</v>
      </c>
      <c r="D30" s="145"/>
      <c r="E30" s="142" t="s">
        <v>341</v>
      </c>
      <c r="F30" s="145"/>
      <c r="G30" s="444"/>
      <c r="H30" s="145"/>
      <c r="I30" s="445"/>
      <c r="J30" s="445"/>
      <c r="K30" s="445"/>
      <c r="L30" s="445"/>
      <c r="M30" s="445"/>
      <c r="N30" s="445"/>
      <c r="O30" s="445"/>
      <c r="P30" s="445"/>
      <c r="Q30" s="445"/>
      <c r="R30" s="446"/>
      <c r="S30" s="446" t="s">
        <v>1111</v>
      </c>
      <c r="T30" s="446"/>
      <c r="U30" s="446"/>
      <c r="V30" s="446"/>
      <c r="W30" s="446"/>
      <c r="X30" s="446"/>
      <c r="Y30" s="389"/>
    </row>
    <row r="31" spans="1:25" s="28" customFormat="1" ht="15" customHeight="1">
      <c r="A31" s="142">
        <v>20</v>
      </c>
      <c r="B31" s="143" t="s">
        <v>1049</v>
      </c>
      <c r="C31" s="144" t="s">
        <v>1050</v>
      </c>
      <c r="D31" s="145"/>
      <c r="E31" s="142" t="s">
        <v>341</v>
      </c>
      <c r="F31" s="145"/>
      <c r="G31" s="444"/>
      <c r="H31" s="145"/>
      <c r="I31" s="445"/>
      <c r="J31" s="445"/>
      <c r="K31" s="445"/>
      <c r="L31" s="445"/>
      <c r="M31" s="445"/>
      <c r="N31" s="445"/>
      <c r="O31" s="445"/>
      <c r="P31" s="445"/>
      <c r="Q31" s="445"/>
      <c r="R31" s="446"/>
      <c r="S31" s="446" t="s">
        <v>1111</v>
      </c>
      <c r="T31" s="446"/>
      <c r="U31" s="446"/>
      <c r="V31" s="446"/>
      <c r="W31" s="446"/>
      <c r="X31" s="446"/>
      <c r="Y31" s="389"/>
    </row>
    <row r="32" spans="1:25" s="28" customFormat="1" ht="15" customHeight="1">
      <c r="A32" s="142">
        <v>21</v>
      </c>
      <c r="B32" s="143" t="s">
        <v>1051</v>
      </c>
      <c r="C32" s="144" t="s">
        <v>1052</v>
      </c>
      <c r="D32" s="145"/>
      <c r="E32" s="142" t="s">
        <v>341</v>
      </c>
      <c r="F32" s="145"/>
      <c r="G32" s="444"/>
      <c r="H32" s="145"/>
      <c r="I32" s="445"/>
      <c r="J32" s="445"/>
      <c r="K32" s="445"/>
      <c r="L32" s="445"/>
      <c r="M32" s="445"/>
      <c r="N32" s="445"/>
      <c r="O32" s="445"/>
      <c r="P32" s="445"/>
      <c r="Q32" s="445"/>
      <c r="R32" s="446"/>
      <c r="S32" s="446" t="s">
        <v>1111</v>
      </c>
      <c r="T32" s="446"/>
      <c r="U32" s="446"/>
      <c r="V32" s="446"/>
      <c r="W32" s="446"/>
      <c r="X32" s="446"/>
      <c r="Y32" s="389"/>
    </row>
    <row r="33" spans="1:25" s="28" customFormat="1" ht="15" customHeight="1">
      <c r="A33" s="142">
        <v>22</v>
      </c>
      <c r="B33" s="143" t="s">
        <v>1053</v>
      </c>
      <c r="C33" s="144" t="s">
        <v>1054</v>
      </c>
      <c r="D33" s="145"/>
      <c r="E33" s="142" t="s">
        <v>341</v>
      </c>
      <c r="F33" s="145"/>
      <c r="G33" s="444"/>
      <c r="H33" s="145"/>
      <c r="I33" s="445"/>
      <c r="J33" s="445"/>
      <c r="K33" s="445"/>
      <c r="L33" s="445"/>
      <c r="M33" s="445"/>
      <c r="N33" s="445"/>
      <c r="O33" s="445"/>
      <c r="P33" s="445"/>
      <c r="Q33" s="445"/>
      <c r="R33" s="446"/>
      <c r="S33" s="446" t="s">
        <v>1111</v>
      </c>
      <c r="T33" s="446"/>
      <c r="U33" s="446"/>
      <c r="V33" s="446"/>
      <c r="W33" s="446"/>
      <c r="X33" s="446"/>
      <c r="Y33" s="389"/>
    </row>
    <row r="34" spans="1:25" s="28" customFormat="1" ht="15" customHeight="1">
      <c r="A34" s="142">
        <v>23</v>
      </c>
      <c r="B34" s="143" t="s">
        <v>1055</v>
      </c>
      <c r="C34" s="144" t="s">
        <v>1056</v>
      </c>
      <c r="D34" s="145"/>
      <c r="E34" s="142" t="s">
        <v>341</v>
      </c>
      <c r="F34" s="145"/>
      <c r="G34" s="444"/>
      <c r="H34" s="145"/>
      <c r="I34" s="445"/>
      <c r="J34" s="445"/>
      <c r="K34" s="445"/>
      <c r="L34" s="445"/>
      <c r="M34" s="445"/>
      <c r="N34" s="445"/>
      <c r="O34" s="445"/>
      <c r="P34" s="445"/>
      <c r="Q34" s="445"/>
      <c r="R34" s="446"/>
      <c r="S34" s="446" t="s">
        <v>1111</v>
      </c>
      <c r="T34" s="446"/>
      <c r="U34" s="446"/>
      <c r="V34" s="446"/>
      <c r="W34" s="446"/>
      <c r="X34" s="446"/>
      <c r="Y34" s="389"/>
    </row>
    <row r="35" spans="1:25" s="28" customFormat="1" ht="15" customHeight="1">
      <c r="A35" s="142">
        <v>24</v>
      </c>
      <c r="B35" s="143" t="s">
        <v>1057</v>
      </c>
      <c r="C35" s="144" t="s">
        <v>1058</v>
      </c>
      <c r="D35" s="145"/>
      <c r="E35" s="142" t="s">
        <v>341</v>
      </c>
      <c r="F35" s="145"/>
      <c r="G35" s="444"/>
      <c r="H35" s="145"/>
      <c r="I35" s="445"/>
      <c r="J35" s="445"/>
      <c r="K35" s="445"/>
      <c r="L35" s="445"/>
      <c r="M35" s="445"/>
      <c r="N35" s="445"/>
      <c r="O35" s="445"/>
      <c r="P35" s="445"/>
      <c r="Q35" s="445"/>
      <c r="R35" s="446"/>
      <c r="S35" s="446" t="s">
        <v>1111</v>
      </c>
      <c r="T35" s="446"/>
      <c r="U35" s="446"/>
      <c r="V35" s="446"/>
      <c r="W35" s="446"/>
      <c r="X35" s="446"/>
      <c r="Y35" s="389"/>
    </row>
    <row r="36" spans="1:25" s="28" customFormat="1" ht="15" customHeight="1">
      <c r="A36" s="142">
        <v>25</v>
      </c>
      <c r="B36" s="143" t="s">
        <v>1059</v>
      </c>
      <c r="C36" s="144" t="s">
        <v>1060</v>
      </c>
      <c r="D36" s="145"/>
      <c r="E36" s="142" t="s">
        <v>341</v>
      </c>
      <c r="F36" s="145"/>
      <c r="G36" s="444"/>
      <c r="H36" s="145"/>
      <c r="I36" s="445"/>
      <c r="J36" s="445"/>
      <c r="K36" s="445"/>
      <c r="L36" s="445"/>
      <c r="M36" s="445"/>
      <c r="N36" s="445"/>
      <c r="O36" s="445"/>
      <c r="P36" s="445"/>
      <c r="Q36" s="445"/>
      <c r="R36" s="446"/>
      <c r="S36" s="446" t="s">
        <v>1111</v>
      </c>
      <c r="T36" s="446"/>
      <c r="U36" s="446"/>
      <c r="V36" s="446"/>
      <c r="W36" s="446"/>
      <c r="X36" s="446"/>
      <c r="Y36" s="389"/>
    </row>
    <row r="37" spans="1:25" s="28" customFormat="1" ht="15" customHeight="1">
      <c r="A37" s="142">
        <v>26</v>
      </c>
      <c r="B37" s="143" t="s">
        <v>1061</v>
      </c>
      <c r="C37" s="144" t="s">
        <v>1062</v>
      </c>
      <c r="D37" s="145"/>
      <c r="E37" s="142" t="s">
        <v>341</v>
      </c>
      <c r="F37" s="145"/>
      <c r="G37" s="444"/>
      <c r="H37" s="145"/>
      <c r="I37" s="445"/>
      <c r="J37" s="445"/>
      <c r="K37" s="445"/>
      <c r="L37" s="445"/>
      <c r="M37" s="445"/>
      <c r="N37" s="445"/>
      <c r="O37" s="445"/>
      <c r="P37" s="445"/>
      <c r="Q37" s="445"/>
      <c r="R37" s="446"/>
      <c r="S37" s="446" t="s">
        <v>1111</v>
      </c>
      <c r="T37" s="446"/>
      <c r="U37" s="446"/>
      <c r="V37" s="446"/>
      <c r="W37" s="446"/>
      <c r="X37" s="446"/>
      <c r="Y37" s="389"/>
    </row>
    <row r="38" spans="1:25" s="28" customFormat="1" ht="15" customHeight="1">
      <c r="A38" s="142">
        <v>27</v>
      </c>
      <c r="B38" s="143" t="s">
        <v>1063</v>
      </c>
      <c r="C38" s="144" t="s">
        <v>1064</v>
      </c>
      <c r="D38" s="145"/>
      <c r="E38" s="142" t="s">
        <v>341</v>
      </c>
      <c r="F38" s="145"/>
      <c r="G38" s="444"/>
      <c r="H38" s="145"/>
      <c r="I38" s="445"/>
      <c r="J38" s="445"/>
      <c r="K38" s="445"/>
      <c r="L38" s="445"/>
      <c r="M38" s="445"/>
      <c r="N38" s="445"/>
      <c r="O38" s="445"/>
      <c r="P38" s="445"/>
      <c r="Q38" s="445"/>
      <c r="R38" s="446"/>
      <c r="S38" s="446" t="s">
        <v>1111</v>
      </c>
      <c r="T38" s="446"/>
      <c r="U38" s="446"/>
      <c r="V38" s="446"/>
      <c r="W38" s="446"/>
      <c r="X38" s="446"/>
      <c r="Y38" s="389"/>
    </row>
    <row r="39" spans="1:25" s="28" customFormat="1" ht="15" customHeight="1">
      <c r="A39" s="142">
        <v>28</v>
      </c>
      <c r="B39" s="143" t="s">
        <v>1065</v>
      </c>
      <c r="C39" s="144" t="s">
        <v>1066</v>
      </c>
      <c r="D39" s="145"/>
      <c r="E39" s="142" t="s">
        <v>341</v>
      </c>
      <c r="F39" s="145"/>
      <c r="G39" s="444"/>
      <c r="H39" s="145"/>
      <c r="I39" s="445"/>
      <c r="J39" s="445"/>
      <c r="K39" s="445"/>
      <c r="L39" s="445"/>
      <c r="M39" s="445"/>
      <c r="N39" s="445"/>
      <c r="O39" s="445"/>
      <c r="P39" s="445"/>
      <c r="Q39" s="445"/>
      <c r="R39" s="446"/>
      <c r="S39" s="446" t="s">
        <v>1111</v>
      </c>
      <c r="T39" s="446"/>
      <c r="U39" s="446"/>
      <c r="V39" s="446"/>
      <c r="W39" s="446"/>
      <c r="X39" s="446"/>
      <c r="Y39" s="389"/>
    </row>
    <row r="40" spans="1:25" s="28" customFormat="1" ht="15" customHeight="1">
      <c r="A40" s="142">
        <v>29</v>
      </c>
      <c r="B40" s="143" t="s">
        <v>1067</v>
      </c>
      <c r="C40" s="144" t="s">
        <v>1068</v>
      </c>
      <c r="D40" s="145"/>
      <c r="E40" s="142" t="s">
        <v>341</v>
      </c>
      <c r="F40" s="145"/>
      <c r="G40" s="444"/>
      <c r="H40" s="145"/>
      <c r="I40" s="445"/>
      <c r="J40" s="445"/>
      <c r="K40" s="445"/>
      <c r="L40" s="445"/>
      <c r="M40" s="445"/>
      <c r="N40" s="445"/>
      <c r="O40" s="445"/>
      <c r="P40" s="445"/>
      <c r="Q40" s="445"/>
      <c r="R40" s="446"/>
      <c r="S40" s="446" t="s">
        <v>1111</v>
      </c>
      <c r="T40" s="446"/>
      <c r="U40" s="446"/>
      <c r="V40" s="446"/>
      <c r="W40" s="446"/>
      <c r="X40" s="446"/>
      <c r="Y40" s="389"/>
    </row>
    <row r="41" spans="1:25" s="28" customFormat="1" ht="15" customHeight="1">
      <c r="A41" s="142">
        <v>30</v>
      </c>
      <c r="B41" s="143" t="s">
        <v>1069</v>
      </c>
      <c r="C41" s="144" t="s">
        <v>1070</v>
      </c>
      <c r="D41" s="145"/>
      <c r="E41" s="142" t="s">
        <v>341</v>
      </c>
      <c r="F41" s="145"/>
      <c r="G41" s="444"/>
      <c r="H41" s="145"/>
      <c r="I41" s="445"/>
      <c r="J41" s="445"/>
      <c r="K41" s="445"/>
      <c r="L41" s="445"/>
      <c r="M41" s="445"/>
      <c r="N41" s="445"/>
      <c r="O41" s="445"/>
      <c r="P41" s="445"/>
      <c r="Q41" s="445"/>
      <c r="R41" s="446"/>
      <c r="S41" s="446" t="s">
        <v>1111</v>
      </c>
      <c r="T41" s="446"/>
      <c r="U41" s="446"/>
      <c r="V41" s="446"/>
      <c r="W41" s="446"/>
      <c r="X41" s="446"/>
      <c r="Y41" s="389"/>
    </row>
    <row r="42" spans="1:25" s="28" customFormat="1" ht="15" customHeight="1">
      <c r="A42" s="142">
        <v>31</v>
      </c>
      <c r="B42" s="143" t="s">
        <v>1071</v>
      </c>
      <c r="C42" s="144" t="s">
        <v>1072</v>
      </c>
      <c r="D42" s="145"/>
      <c r="E42" s="142" t="s">
        <v>341</v>
      </c>
      <c r="F42" s="145"/>
      <c r="G42" s="444"/>
      <c r="H42" s="145"/>
      <c r="I42" s="445"/>
      <c r="J42" s="445"/>
      <c r="K42" s="445"/>
      <c r="L42" s="445"/>
      <c r="M42" s="445"/>
      <c r="N42" s="445"/>
      <c r="O42" s="445"/>
      <c r="P42" s="445"/>
      <c r="Q42" s="445"/>
      <c r="R42" s="446"/>
      <c r="S42" s="446" t="s">
        <v>1111</v>
      </c>
      <c r="T42" s="446"/>
      <c r="U42" s="446"/>
      <c r="V42" s="446"/>
      <c r="W42" s="446"/>
      <c r="X42" s="446"/>
      <c r="Y42" s="389"/>
    </row>
    <row r="43" spans="1:25" s="28" customFormat="1" ht="15" customHeight="1">
      <c r="A43" s="142">
        <v>32</v>
      </c>
      <c r="B43" s="143" t="s">
        <v>1073</v>
      </c>
      <c r="C43" s="144" t="s">
        <v>1074</v>
      </c>
      <c r="D43" s="145"/>
      <c r="E43" s="142" t="s">
        <v>341</v>
      </c>
      <c r="F43" s="145"/>
      <c r="G43" s="444"/>
      <c r="H43" s="145"/>
      <c r="I43" s="445"/>
      <c r="J43" s="445"/>
      <c r="K43" s="445"/>
      <c r="L43" s="445"/>
      <c r="M43" s="445"/>
      <c r="N43" s="445"/>
      <c r="O43" s="445"/>
      <c r="P43" s="445"/>
      <c r="Q43" s="445"/>
      <c r="R43" s="446"/>
      <c r="S43" s="446" t="s">
        <v>1111</v>
      </c>
      <c r="T43" s="446"/>
      <c r="U43" s="446"/>
      <c r="V43" s="446"/>
      <c r="W43" s="446"/>
      <c r="X43" s="446"/>
      <c r="Y43" s="389"/>
    </row>
    <row r="44" spans="1:25" s="28" customFormat="1" ht="15" customHeight="1">
      <c r="A44" s="142">
        <v>33</v>
      </c>
      <c r="B44" s="143" t="s">
        <v>1075</v>
      </c>
      <c r="C44" s="144" t="s">
        <v>1076</v>
      </c>
      <c r="D44" s="145"/>
      <c r="E44" s="142" t="s">
        <v>341</v>
      </c>
      <c r="F44" s="145"/>
      <c r="G44" s="444"/>
      <c r="H44" s="145"/>
      <c r="I44" s="445"/>
      <c r="J44" s="445"/>
      <c r="K44" s="445"/>
      <c r="L44" s="445"/>
      <c r="M44" s="445"/>
      <c r="N44" s="445"/>
      <c r="O44" s="445"/>
      <c r="P44" s="445"/>
      <c r="Q44" s="445"/>
      <c r="R44" s="446"/>
      <c r="S44" s="446" t="s">
        <v>1111</v>
      </c>
      <c r="T44" s="446"/>
      <c r="U44" s="446"/>
      <c r="V44" s="446"/>
      <c r="W44" s="446"/>
      <c r="X44" s="446"/>
      <c r="Y44" s="389"/>
    </row>
    <row r="45" spans="1:25" s="28" customFormat="1" ht="15" customHeight="1">
      <c r="A45" s="142">
        <v>34</v>
      </c>
      <c r="B45" s="143" t="s">
        <v>1077</v>
      </c>
      <c r="C45" s="144" t="s">
        <v>1078</v>
      </c>
      <c r="D45" s="145"/>
      <c r="E45" s="142" t="s">
        <v>341</v>
      </c>
      <c r="F45" s="145"/>
      <c r="G45" s="444"/>
      <c r="H45" s="145"/>
      <c r="I45" s="445"/>
      <c r="J45" s="445"/>
      <c r="K45" s="445"/>
      <c r="L45" s="445"/>
      <c r="M45" s="445"/>
      <c r="N45" s="445"/>
      <c r="O45" s="445"/>
      <c r="P45" s="445"/>
      <c r="Q45" s="445"/>
      <c r="R45" s="446"/>
      <c r="S45" s="446" t="s">
        <v>1111</v>
      </c>
      <c r="T45" s="446"/>
      <c r="U45" s="446"/>
      <c r="V45" s="446"/>
      <c r="W45" s="446"/>
      <c r="X45" s="446"/>
      <c r="Y45" s="389"/>
    </row>
    <row r="46" spans="1:25" s="28" customFormat="1" ht="15" customHeight="1">
      <c r="A46" s="142">
        <v>35</v>
      </c>
      <c r="B46" s="143" t="s">
        <v>1079</v>
      </c>
      <c r="C46" s="144" t="s">
        <v>1080</v>
      </c>
      <c r="D46" s="145"/>
      <c r="E46" s="142" t="s">
        <v>341</v>
      </c>
      <c r="F46" s="145"/>
      <c r="G46" s="444"/>
      <c r="H46" s="145"/>
      <c r="I46" s="445"/>
      <c r="J46" s="445"/>
      <c r="K46" s="445"/>
      <c r="L46" s="445"/>
      <c r="M46" s="445"/>
      <c r="N46" s="445"/>
      <c r="O46" s="445"/>
      <c r="P46" s="445"/>
      <c r="Q46" s="445"/>
      <c r="R46" s="446"/>
      <c r="S46" s="446" t="s">
        <v>1111</v>
      </c>
      <c r="T46" s="446"/>
      <c r="U46" s="446"/>
      <c r="V46" s="446"/>
      <c r="W46" s="446"/>
      <c r="X46" s="446"/>
      <c r="Y46" s="389"/>
    </row>
    <row r="47" spans="1:25" s="28" customFormat="1" ht="15" customHeight="1">
      <c r="A47" s="142">
        <v>36</v>
      </c>
      <c r="B47" s="143" t="s">
        <v>1081</v>
      </c>
      <c r="C47" s="146" t="s">
        <v>1082</v>
      </c>
      <c r="D47" s="145"/>
      <c r="E47" s="142" t="s">
        <v>341</v>
      </c>
      <c r="F47" s="145"/>
      <c r="G47" s="444"/>
      <c r="H47" s="145"/>
      <c r="I47" s="445"/>
      <c r="J47" s="445"/>
      <c r="K47" s="445"/>
      <c r="L47" s="445"/>
      <c r="M47" s="445"/>
      <c r="N47" s="445"/>
      <c r="O47" s="445"/>
      <c r="P47" s="445"/>
      <c r="Q47" s="445"/>
      <c r="R47" s="446"/>
      <c r="S47" s="446" t="s">
        <v>1111</v>
      </c>
      <c r="T47" s="446"/>
      <c r="U47" s="446"/>
      <c r="V47" s="446"/>
      <c r="W47" s="446"/>
      <c r="X47" s="446"/>
      <c r="Y47" s="389"/>
    </row>
    <row r="48" spans="1:25" s="28" customFormat="1" ht="15" customHeight="1">
      <c r="A48" s="142">
        <v>37</v>
      </c>
      <c r="B48" s="143" t="s">
        <v>1083</v>
      </c>
      <c r="C48" s="147" t="s">
        <v>1084</v>
      </c>
      <c r="D48" s="145"/>
      <c r="E48" s="142" t="s">
        <v>341</v>
      </c>
      <c r="F48" s="145"/>
      <c r="G48" s="444"/>
      <c r="H48" s="145"/>
      <c r="I48" s="445"/>
      <c r="J48" s="445"/>
      <c r="K48" s="445"/>
      <c r="L48" s="445"/>
      <c r="M48" s="445"/>
      <c r="N48" s="445"/>
      <c r="O48" s="445"/>
      <c r="P48" s="445"/>
      <c r="Q48" s="445"/>
      <c r="R48" s="446"/>
      <c r="S48" s="446" t="s">
        <v>1111</v>
      </c>
      <c r="T48" s="446"/>
      <c r="U48" s="446"/>
      <c r="V48" s="446"/>
      <c r="W48" s="446"/>
      <c r="X48" s="446"/>
      <c r="Y48" s="389"/>
    </row>
    <row r="49" spans="1:25" s="28" customFormat="1" ht="15" customHeight="1">
      <c r="A49" s="142">
        <v>38</v>
      </c>
      <c r="B49" s="143" t="s">
        <v>1085</v>
      </c>
      <c r="C49" s="147" t="s">
        <v>1086</v>
      </c>
      <c r="D49" s="145"/>
      <c r="E49" s="142" t="s">
        <v>341</v>
      </c>
      <c r="F49" s="145"/>
      <c r="G49" s="444"/>
      <c r="H49" s="145"/>
      <c r="I49" s="445"/>
      <c r="J49" s="445"/>
      <c r="K49" s="445"/>
      <c r="L49" s="445"/>
      <c r="M49" s="445"/>
      <c r="N49" s="445"/>
      <c r="O49" s="445"/>
      <c r="P49" s="445"/>
      <c r="Q49" s="445"/>
      <c r="R49" s="446"/>
      <c r="S49" s="446" t="s">
        <v>1111</v>
      </c>
      <c r="T49" s="446"/>
      <c r="U49" s="446"/>
      <c r="V49" s="446"/>
      <c r="W49" s="446"/>
      <c r="X49" s="446"/>
      <c r="Y49" s="389"/>
    </row>
    <row r="50" spans="1:25" s="28" customFormat="1" ht="15" customHeight="1">
      <c r="A50" s="142">
        <v>39</v>
      </c>
      <c r="B50" s="143" t="s">
        <v>1087</v>
      </c>
      <c r="C50" s="146" t="s">
        <v>1088</v>
      </c>
      <c r="D50" s="145"/>
      <c r="E50" s="142" t="s">
        <v>341</v>
      </c>
      <c r="F50" s="145"/>
      <c r="G50" s="444"/>
      <c r="H50" s="145"/>
      <c r="I50" s="445"/>
      <c r="J50" s="445"/>
      <c r="K50" s="445"/>
      <c r="L50" s="445"/>
      <c r="M50" s="445"/>
      <c r="N50" s="445"/>
      <c r="O50" s="445"/>
      <c r="P50" s="445"/>
      <c r="Q50" s="445"/>
      <c r="R50" s="446"/>
      <c r="S50" s="446" t="s">
        <v>1111</v>
      </c>
      <c r="T50" s="446"/>
      <c r="U50" s="446"/>
      <c r="V50" s="446"/>
      <c r="W50" s="446"/>
      <c r="X50" s="446"/>
      <c r="Y50" s="389"/>
    </row>
    <row r="51" spans="1:25" s="28" customFormat="1" ht="15" customHeight="1">
      <c r="A51" s="142">
        <v>40</v>
      </c>
      <c r="B51" s="143" t="s">
        <v>1089</v>
      </c>
      <c r="C51" s="147" t="s">
        <v>1090</v>
      </c>
      <c r="D51" s="145"/>
      <c r="E51" s="142" t="s">
        <v>341</v>
      </c>
      <c r="F51" s="145"/>
      <c r="G51" s="444"/>
      <c r="H51" s="145"/>
      <c r="I51" s="445"/>
      <c r="J51" s="445"/>
      <c r="K51" s="445"/>
      <c r="L51" s="445"/>
      <c r="M51" s="445"/>
      <c r="N51" s="445"/>
      <c r="O51" s="445"/>
      <c r="P51" s="445"/>
      <c r="Q51" s="445"/>
      <c r="R51" s="446"/>
      <c r="S51" s="446" t="s">
        <v>1111</v>
      </c>
      <c r="T51" s="446"/>
      <c r="U51" s="446"/>
      <c r="V51" s="446"/>
      <c r="W51" s="446"/>
      <c r="X51" s="446"/>
      <c r="Y51" s="389"/>
    </row>
    <row r="52" spans="1:25" s="28" customFormat="1" ht="15" customHeight="1">
      <c r="A52" s="142">
        <v>41</v>
      </c>
      <c r="B52" s="143" t="s">
        <v>1091</v>
      </c>
      <c r="C52" s="148" t="s">
        <v>1092</v>
      </c>
      <c r="D52" s="145"/>
      <c r="E52" s="142" t="s">
        <v>341</v>
      </c>
      <c r="F52" s="145"/>
      <c r="G52" s="444"/>
      <c r="H52" s="145"/>
      <c r="I52" s="445"/>
      <c r="J52" s="445"/>
      <c r="K52" s="445"/>
      <c r="L52" s="445"/>
      <c r="M52" s="445"/>
      <c r="N52" s="445"/>
      <c r="O52" s="445"/>
      <c r="P52" s="445"/>
      <c r="Q52" s="445"/>
      <c r="R52" s="446"/>
      <c r="S52" s="446" t="s">
        <v>1111</v>
      </c>
      <c r="T52" s="446"/>
      <c r="U52" s="446"/>
      <c r="V52" s="446"/>
      <c r="W52" s="446"/>
      <c r="X52" s="446"/>
      <c r="Y52" s="389"/>
    </row>
    <row r="53" spans="1:25" s="28" customFormat="1" ht="15" customHeight="1">
      <c r="A53" s="142">
        <v>42</v>
      </c>
      <c r="B53" s="149" t="s">
        <v>1093</v>
      </c>
      <c r="C53" s="150" t="s">
        <v>1094</v>
      </c>
      <c r="D53" s="145"/>
      <c r="E53" s="142" t="s">
        <v>341</v>
      </c>
      <c r="F53" s="145"/>
      <c r="G53" s="444"/>
      <c r="H53" s="145"/>
      <c r="I53" s="445"/>
      <c r="J53" s="445"/>
      <c r="K53" s="445"/>
      <c r="L53" s="445"/>
      <c r="M53" s="445"/>
      <c r="N53" s="445"/>
      <c r="O53" s="445"/>
      <c r="P53" s="445"/>
      <c r="Q53" s="445"/>
      <c r="R53" s="446"/>
      <c r="S53" s="446" t="s">
        <v>1111</v>
      </c>
      <c r="T53" s="446"/>
      <c r="U53" s="446"/>
      <c r="V53" s="446"/>
      <c r="W53" s="446"/>
      <c r="X53" s="446"/>
      <c r="Y53" s="389"/>
    </row>
    <row r="54" spans="1:25" s="28" customFormat="1" ht="15" customHeight="1">
      <c r="A54" s="142">
        <v>43</v>
      </c>
      <c r="B54" s="149" t="s">
        <v>1095</v>
      </c>
      <c r="C54" s="151" t="s">
        <v>1096</v>
      </c>
      <c r="D54" s="145"/>
      <c r="E54" s="142" t="s">
        <v>341</v>
      </c>
      <c r="F54" s="145"/>
      <c r="G54" s="444"/>
      <c r="H54" s="145"/>
      <c r="I54" s="445"/>
      <c r="J54" s="445"/>
      <c r="K54" s="445"/>
      <c r="L54" s="445"/>
      <c r="M54" s="445"/>
      <c r="N54" s="445"/>
      <c r="O54" s="445"/>
      <c r="P54" s="445"/>
      <c r="Q54" s="445"/>
      <c r="R54" s="446"/>
      <c r="S54" s="446" t="s">
        <v>1111</v>
      </c>
      <c r="T54" s="446"/>
      <c r="U54" s="446"/>
      <c r="V54" s="446"/>
      <c r="W54" s="446"/>
      <c r="X54" s="446"/>
      <c r="Y54" s="389"/>
    </row>
    <row r="55" spans="1:25" s="28" customFormat="1" ht="15" customHeight="1">
      <c r="A55" s="142">
        <v>44</v>
      </c>
      <c r="B55" s="149" t="s">
        <v>1097</v>
      </c>
      <c r="C55" s="151" t="s">
        <v>1098</v>
      </c>
      <c r="D55" s="145"/>
      <c r="E55" s="142" t="s">
        <v>341</v>
      </c>
      <c r="F55" s="145"/>
      <c r="G55" s="444"/>
      <c r="H55" s="145"/>
      <c r="I55" s="445"/>
      <c r="J55" s="445"/>
      <c r="K55" s="445"/>
      <c r="L55" s="445"/>
      <c r="M55" s="445"/>
      <c r="N55" s="445"/>
      <c r="O55" s="445"/>
      <c r="P55" s="445"/>
      <c r="Q55" s="445"/>
      <c r="R55" s="446"/>
      <c r="S55" s="446" t="s">
        <v>1111</v>
      </c>
      <c r="T55" s="446"/>
      <c r="U55" s="446"/>
      <c r="V55" s="446"/>
      <c r="W55" s="446"/>
      <c r="X55" s="446"/>
      <c r="Y55" s="389"/>
    </row>
    <row r="56" spans="1:25" s="28" customFormat="1" ht="15" customHeight="1">
      <c r="A56" s="152">
        <v>45</v>
      </c>
      <c r="B56" s="149" t="s">
        <v>1099</v>
      </c>
      <c r="C56" s="151" t="s">
        <v>1100</v>
      </c>
      <c r="D56" s="152"/>
      <c r="E56" s="142" t="s">
        <v>341</v>
      </c>
      <c r="F56" s="152"/>
      <c r="G56" s="152"/>
      <c r="H56" s="152"/>
      <c r="I56" s="152"/>
      <c r="J56" s="152"/>
      <c r="K56" s="447"/>
      <c r="L56" s="447"/>
      <c r="M56" s="447"/>
      <c r="N56" s="447"/>
      <c r="O56" s="447"/>
      <c r="P56" s="448"/>
      <c r="Q56" s="152"/>
      <c r="R56" s="152"/>
      <c r="S56" s="446" t="s">
        <v>1111</v>
      </c>
      <c r="T56" s="152"/>
      <c r="U56" s="152"/>
      <c r="V56" s="447"/>
      <c r="W56" s="152"/>
      <c r="X56" s="152"/>
      <c r="Y56" s="389"/>
    </row>
    <row r="57" spans="1:25" s="28" customFormat="1" ht="15.25" customHeight="1">
      <c r="A57" s="153">
        <v>46</v>
      </c>
      <c r="B57" s="149" t="s">
        <v>1101</v>
      </c>
      <c r="C57" s="151" t="s">
        <v>1102</v>
      </c>
      <c r="D57" s="153"/>
      <c r="E57" s="142" t="s">
        <v>341</v>
      </c>
      <c r="F57" s="153"/>
      <c r="G57" s="153"/>
      <c r="H57" s="153"/>
      <c r="I57" s="153"/>
      <c r="J57" s="153"/>
      <c r="K57" s="153"/>
      <c r="L57" s="153"/>
      <c r="M57" s="153"/>
      <c r="N57" s="153"/>
      <c r="O57" s="153"/>
      <c r="P57" s="153"/>
      <c r="Q57" s="153"/>
      <c r="R57" s="153"/>
      <c r="S57" s="446" t="s">
        <v>1111</v>
      </c>
      <c r="T57" s="153"/>
      <c r="U57" s="153"/>
      <c r="V57" s="153"/>
      <c r="W57" s="153"/>
      <c r="X57" s="153"/>
      <c r="Y57" s="389"/>
    </row>
    <row r="58" spans="1:25" s="28" customFormat="1" ht="15.25" customHeight="1">
      <c r="A58" s="153">
        <v>47</v>
      </c>
      <c r="B58" s="149" t="s">
        <v>1103</v>
      </c>
      <c r="C58" s="150" t="s">
        <v>1104</v>
      </c>
      <c r="D58" s="153"/>
      <c r="E58" s="142" t="s">
        <v>341</v>
      </c>
      <c r="F58" s="153"/>
      <c r="G58" s="153"/>
      <c r="H58" s="153"/>
      <c r="I58" s="153"/>
      <c r="J58" s="153"/>
      <c r="K58" s="449"/>
      <c r="L58" s="449"/>
      <c r="M58" s="449"/>
      <c r="N58" s="449"/>
      <c r="O58" s="449"/>
      <c r="P58" s="449"/>
      <c r="Q58" s="449"/>
      <c r="R58" s="450"/>
      <c r="S58" s="446" t="s">
        <v>1111</v>
      </c>
      <c r="T58" s="450"/>
      <c r="U58" s="450"/>
      <c r="V58" s="450"/>
      <c r="W58" s="450"/>
      <c r="X58" s="450"/>
      <c r="Y58" s="389"/>
    </row>
    <row r="59" spans="1:25" s="28" customFormat="1" ht="15.25" customHeight="1">
      <c r="A59" s="153">
        <v>48</v>
      </c>
      <c r="B59" s="149" t="s">
        <v>1105</v>
      </c>
      <c r="C59" s="151" t="s">
        <v>1106</v>
      </c>
      <c r="D59" s="153"/>
      <c r="E59" s="142" t="s">
        <v>341</v>
      </c>
      <c r="F59" s="153"/>
      <c r="G59" s="153"/>
      <c r="H59" s="153"/>
      <c r="I59" s="153"/>
      <c r="J59" s="153"/>
      <c r="K59" s="153"/>
      <c r="L59" s="153"/>
      <c r="M59" s="153"/>
      <c r="N59" s="153"/>
      <c r="O59" s="153"/>
      <c r="P59" s="153"/>
      <c r="Q59" s="153"/>
      <c r="R59" s="153"/>
      <c r="S59" s="446" t="s">
        <v>1111</v>
      </c>
      <c r="T59" s="153"/>
      <c r="U59" s="153"/>
      <c r="V59" s="153"/>
      <c r="W59" s="153"/>
      <c r="X59" s="153"/>
      <c r="Y59" s="389"/>
    </row>
    <row r="60" spans="1:25" ht="15.25" customHeight="1">
      <c r="A60" s="154">
        <v>49</v>
      </c>
      <c r="B60" s="149" t="s">
        <v>1107</v>
      </c>
      <c r="C60" s="151" t="s">
        <v>1108</v>
      </c>
      <c r="D60" s="154"/>
      <c r="E60" s="142" t="s">
        <v>341</v>
      </c>
      <c r="F60" s="154"/>
      <c r="G60" s="154"/>
      <c r="H60" s="154"/>
      <c r="I60" s="154"/>
      <c r="J60" s="154"/>
      <c r="K60" s="154"/>
      <c r="L60" s="154"/>
      <c r="M60" s="154"/>
      <c r="N60" s="154"/>
      <c r="O60" s="154"/>
      <c r="P60" s="154"/>
      <c r="Q60" s="154"/>
      <c r="R60" s="154"/>
      <c r="S60" s="446" t="s">
        <v>1111</v>
      </c>
      <c r="T60" s="154"/>
      <c r="U60" s="154"/>
      <c r="V60" s="154"/>
      <c r="W60" s="154"/>
      <c r="X60" s="154"/>
      <c r="Y60" s="379"/>
    </row>
    <row r="61" spans="1:25" ht="15.25" customHeight="1">
      <c r="A61" s="154">
        <v>50</v>
      </c>
      <c r="B61" s="149" t="s">
        <v>1109</v>
      </c>
      <c r="C61" s="151" t="s">
        <v>1110</v>
      </c>
      <c r="D61" s="154"/>
      <c r="E61" s="142" t="s">
        <v>341</v>
      </c>
      <c r="F61" s="154"/>
      <c r="G61" s="154"/>
      <c r="H61" s="154"/>
      <c r="I61" s="154"/>
      <c r="J61" s="154"/>
      <c r="K61" s="154"/>
      <c r="L61" s="154"/>
      <c r="M61" s="154"/>
      <c r="N61" s="154"/>
      <c r="O61" s="154"/>
      <c r="P61" s="154"/>
      <c r="Q61" s="154"/>
      <c r="R61" s="154"/>
      <c r="S61" s="446" t="s">
        <v>1111</v>
      </c>
      <c r="T61" s="154"/>
      <c r="U61" s="154"/>
      <c r="V61" s="154"/>
      <c r="W61" s="154"/>
      <c r="X61" s="154"/>
      <c r="Y61" s="379"/>
    </row>
    <row r="62" spans="1:25" ht="29.25" customHeight="1">
      <c r="A62" s="524" t="s">
        <v>327</v>
      </c>
      <c r="B62" s="524"/>
      <c r="C62" s="524"/>
      <c r="D62" s="524"/>
      <c r="E62" s="524"/>
      <c r="F62" s="524"/>
      <c r="G62" s="524"/>
      <c r="H62" s="524"/>
      <c r="I62" s="524"/>
      <c r="J62" s="524"/>
      <c r="K62" s="524"/>
      <c r="L62" s="524"/>
      <c r="M62" s="524"/>
      <c r="N62" s="524"/>
      <c r="O62" s="524"/>
      <c r="P62" s="524"/>
      <c r="Q62" s="524"/>
      <c r="R62" s="524"/>
      <c r="S62" s="524"/>
      <c r="T62" s="524"/>
      <c r="U62" s="524"/>
      <c r="V62" s="524"/>
      <c r="W62" s="524"/>
      <c r="X62" s="524"/>
    </row>
    <row r="63" spans="1:25" ht="16.5" customHeight="1">
      <c r="A63" s="525" t="s">
        <v>536</v>
      </c>
      <c r="B63" s="525"/>
      <c r="C63" s="525"/>
      <c r="D63" s="525"/>
      <c r="E63" s="525"/>
      <c r="F63" s="525"/>
      <c r="G63" s="525"/>
      <c r="H63" s="525"/>
      <c r="I63" s="525"/>
      <c r="J63" s="525"/>
      <c r="K63" s="525"/>
      <c r="L63" s="525"/>
      <c r="M63" s="525"/>
      <c r="N63" s="525"/>
      <c r="O63" s="525"/>
      <c r="P63" s="525"/>
      <c r="Q63" s="525"/>
      <c r="R63" s="525"/>
      <c r="S63" s="525"/>
      <c r="T63" s="525"/>
      <c r="U63" s="525"/>
      <c r="V63" s="525"/>
      <c r="W63" s="525"/>
      <c r="X63" s="525"/>
    </row>
    <row r="64" spans="1:25" ht="16.5" customHeight="1">
      <c r="A64" s="525" t="s">
        <v>590</v>
      </c>
      <c r="B64" s="525"/>
      <c r="C64" s="525"/>
      <c r="D64" s="525"/>
      <c r="E64" s="525"/>
      <c r="F64" s="525"/>
      <c r="G64" s="525"/>
      <c r="H64" s="525"/>
      <c r="I64" s="525"/>
      <c r="J64" s="525"/>
      <c r="K64" s="525"/>
      <c r="L64" s="525"/>
      <c r="M64" s="525"/>
      <c r="N64" s="525"/>
      <c r="O64" s="525"/>
      <c r="P64" s="525"/>
      <c r="Q64" s="525"/>
      <c r="R64" s="525"/>
      <c r="S64" s="525"/>
      <c r="T64" s="525"/>
      <c r="U64" s="525"/>
      <c r="V64" s="525"/>
      <c r="W64" s="525"/>
      <c r="X64" s="525"/>
    </row>
    <row r="65" spans="1:24" ht="16.5" customHeight="1">
      <c r="A65" s="525" t="s">
        <v>591</v>
      </c>
      <c r="B65" s="525"/>
      <c r="C65" s="525"/>
      <c r="D65" s="525"/>
      <c r="E65" s="525"/>
      <c r="F65" s="525"/>
      <c r="G65" s="525"/>
      <c r="H65" s="525"/>
      <c r="I65" s="525"/>
      <c r="J65" s="525"/>
      <c r="K65" s="525"/>
      <c r="L65" s="525"/>
      <c r="M65" s="525"/>
      <c r="N65" s="525"/>
      <c r="O65" s="525"/>
      <c r="P65" s="525"/>
      <c r="Q65" s="525"/>
      <c r="R65" s="525"/>
      <c r="S65" s="525"/>
      <c r="T65" s="525"/>
      <c r="U65" s="525"/>
      <c r="V65" s="525"/>
      <c r="W65" s="525"/>
      <c r="X65" s="525"/>
    </row>
    <row r="66" spans="1:24" ht="16.5" customHeight="1">
      <c r="A66" s="525" t="s">
        <v>592</v>
      </c>
      <c r="B66" s="525"/>
      <c r="C66" s="525"/>
      <c r="D66" s="525"/>
      <c r="E66" s="525"/>
      <c r="F66" s="525"/>
      <c r="G66" s="525"/>
      <c r="H66" s="525"/>
      <c r="I66" s="525"/>
      <c r="J66" s="525"/>
      <c r="K66" s="525"/>
      <c r="L66" s="525"/>
      <c r="M66" s="525"/>
      <c r="N66" s="525"/>
      <c r="O66" s="525"/>
      <c r="P66" s="525"/>
      <c r="Q66" s="525"/>
      <c r="R66" s="525"/>
      <c r="S66" s="525"/>
      <c r="T66" s="525"/>
      <c r="U66" s="525"/>
      <c r="V66" s="525"/>
      <c r="W66" s="525"/>
      <c r="X66" s="525"/>
    </row>
    <row r="67" spans="1:24" ht="16.5" customHeight="1">
      <c r="A67" s="525" t="s">
        <v>593</v>
      </c>
      <c r="B67" s="525"/>
      <c r="C67" s="525"/>
      <c r="D67" s="525"/>
      <c r="E67" s="525"/>
      <c r="F67" s="525"/>
      <c r="G67" s="525"/>
      <c r="H67" s="525"/>
      <c r="I67" s="525"/>
      <c r="J67" s="525"/>
      <c r="K67" s="525"/>
      <c r="L67" s="525"/>
      <c r="M67" s="525"/>
      <c r="N67" s="525"/>
      <c r="O67" s="525"/>
      <c r="P67" s="525"/>
      <c r="Q67" s="525"/>
      <c r="R67" s="525"/>
      <c r="S67" s="525"/>
      <c r="T67" s="525"/>
      <c r="U67" s="525"/>
      <c r="V67" s="525"/>
      <c r="W67" s="525"/>
      <c r="X67" s="525"/>
    </row>
    <row r="68" spans="1:24" ht="16.5" customHeight="1">
      <c r="A68" s="525" t="s">
        <v>594</v>
      </c>
      <c r="B68" s="525"/>
      <c r="C68" s="525"/>
      <c r="D68" s="525"/>
      <c r="E68" s="525"/>
      <c r="F68" s="525"/>
      <c r="G68" s="525"/>
      <c r="H68" s="525"/>
      <c r="I68" s="525"/>
      <c r="J68" s="525"/>
      <c r="K68" s="525"/>
      <c r="L68" s="525"/>
      <c r="M68" s="525"/>
      <c r="N68" s="525"/>
      <c r="O68" s="525"/>
      <c r="P68" s="525"/>
      <c r="Q68" s="525"/>
      <c r="R68" s="525"/>
      <c r="S68" s="525"/>
      <c r="T68" s="525"/>
      <c r="U68" s="525"/>
      <c r="V68" s="525"/>
      <c r="W68" s="525"/>
      <c r="X68" s="525"/>
    </row>
    <row r="69" spans="1:24" ht="16.5" customHeight="1">
      <c r="A69" s="525" t="s">
        <v>595</v>
      </c>
      <c r="B69" s="525"/>
      <c r="C69" s="525"/>
      <c r="D69" s="525"/>
      <c r="E69" s="525"/>
      <c r="F69" s="525"/>
      <c r="G69" s="525"/>
      <c r="H69" s="525"/>
      <c r="I69" s="525"/>
      <c r="J69" s="525"/>
      <c r="K69" s="525"/>
      <c r="L69" s="525"/>
      <c r="M69" s="525"/>
      <c r="N69" s="525"/>
      <c r="O69" s="525"/>
      <c r="P69" s="525"/>
      <c r="Q69" s="525"/>
      <c r="R69" s="525"/>
      <c r="S69" s="525"/>
      <c r="T69" s="525"/>
      <c r="U69" s="525"/>
      <c r="V69" s="525"/>
      <c r="W69" s="525"/>
      <c r="X69" s="525"/>
    </row>
    <row r="70" spans="1:24" ht="16.5" customHeight="1">
      <c r="A70" s="525" t="s">
        <v>596</v>
      </c>
      <c r="B70" s="525"/>
      <c r="C70" s="525"/>
      <c r="D70" s="525"/>
      <c r="E70" s="525"/>
      <c r="F70" s="525"/>
      <c r="G70" s="525"/>
      <c r="H70" s="525"/>
      <c r="I70" s="525"/>
      <c r="J70" s="525"/>
      <c r="K70" s="525"/>
      <c r="L70" s="525"/>
      <c r="M70" s="525"/>
      <c r="N70" s="525"/>
      <c r="O70" s="525"/>
      <c r="P70" s="525"/>
      <c r="Q70" s="525"/>
      <c r="R70" s="525"/>
      <c r="S70" s="525"/>
      <c r="T70" s="525"/>
      <c r="U70" s="525"/>
      <c r="V70" s="525"/>
      <c r="W70" s="525"/>
      <c r="X70" s="525"/>
    </row>
    <row r="71" spans="1:24" ht="16.5" customHeight="1">
      <c r="A71" s="525" t="s">
        <v>597</v>
      </c>
      <c r="B71" s="525"/>
      <c r="C71" s="525"/>
      <c r="D71" s="525"/>
      <c r="E71" s="525"/>
      <c r="F71" s="525"/>
      <c r="G71" s="525"/>
      <c r="H71" s="525"/>
      <c r="I71" s="525"/>
      <c r="J71" s="525"/>
      <c r="K71" s="525"/>
      <c r="L71" s="525"/>
      <c r="M71" s="525"/>
      <c r="N71" s="525"/>
      <c r="O71" s="525"/>
      <c r="P71" s="525"/>
      <c r="Q71" s="525"/>
      <c r="R71" s="525"/>
      <c r="S71" s="525"/>
      <c r="T71" s="525"/>
      <c r="U71" s="525"/>
      <c r="V71" s="525"/>
      <c r="W71" s="525"/>
      <c r="X71" s="525"/>
    </row>
    <row r="72" spans="1:24" ht="16.5" customHeight="1">
      <c r="A72" s="525" t="s">
        <v>598</v>
      </c>
      <c r="B72" s="525"/>
      <c r="C72" s="525"/>
      <c r="D72" s="525"/>
      <c r="E72" s="525"/>
      <c r="F72" s="525"/>
      <c r="G72" s="525"/>
      <c r="H72" s="525"/>
      <c r="I72" s="525"/>
      <c r="J72" s="525"/>
      <c r="K72" s="525"/>
      <c r="L72" s="525"/>
      <c r="M72" s="525"/>
      <c r="N72" s="525"/>
      <c r="O72" s="525"/>
      <c r="P72" s="525"/>
      <c r="Q72" s="525"/>
      <c r="R72" s="525"/>
      <c r="S72" s="525"/>
      <c r="T72" s="525"/>
      <c r="U72" s="525"/>
      <c r="V72" s="525"/>
      <c r="W72" s="525"/>
      <c r="X72" s="525"/>
    </row>
    <row r="73" spans="1:24" ht="16.5" customHeight="1">
      <c r="A73" s="525" t="s">
        <v>599</v>
      </c>
      <c r="B73" s="525"/>
      <c r="C73" s="525"/>
      <c r="D73" s="525"/>
      <c r="E73" s="525"/>
      <c r="F73" s="525"/>
      <c r="G73" s="525"/>
      <c r="H73" s="525"/>
      <c r="I73" s="525"/>
      <c r="J73" s="525"/>
      <c r="K73" s="525"/>
      <c r="L73" s="525"/>
      <c r="M73" s="525"/>
      <c r="N73" s="525"/>
      <c r="O73" s="525"/>
      <c r="P73" s="525"/>
      <c r="Q73" s="525"/>
      <c r="R73" s="525"/>
      <c r="S73" s="525"/>
      <c r="T73" s="525"/>
      <c r="U73" s="525"/>
      <c r="V73" s="525"/>
      <c r="W73" s="525"/>
      <c r="X73" s="525"/>
    </row>
    <row r="74" spans="1:24" ht="16.5" customHeight="1">
      <c r="A74" s="525" t="s">
        <v>600</v>
      </c>
      <c r="B74" s="525"/>
      <c r="C74" s="525"/>
      <c r="D74" s="525"/>
      <c r="E74" s="525"/>
      <c r="F74" s="525"/>
      <c r="G74" s="525"/>
      <c r="H74" s="525"/>
      <c r="I74" s="525"/>
      <c r="J74" s="525"/>
      <c r="K74" s="525"/>
      <c r="L74" s="525"/>
      <c r="M74" s="525"/>
      <c r="N74" s="525"/>
      <c r="O74" s="525"/>
      <c r="P74" s="525"/>
      <c r="Q74" s="525"/>
      <c r="R74" s="525"/>
      <c r="S74" s="525"/>
      <c r="T74" s="525"/>
      <c r="U74" s="525"/>
      <c r="V74" s="525"/>
      <c r="W74" s="525"/>
      <c r="X74" s="525"/>
    </row>
    <row r="75" spans="1:24" ht="16.5" customHeight="1">
      <c r="A75" s="525" t="s">
        <v>601</v>
      </c>
      <c r="B75" s="525"/>
      <c r="C75" s="525"/>
      <c r="D75" s="525"/>
      <c r="E75" s="525"/>
      <c r="F75" s="525"/>
      <c r="G75" s="525"/>
      <c r="H75" s="525"/>
      <c r="I75" s="525"/>
      <c r="J75" s="525"/>
      <c r="K75" s="525"/>
      <c r="L75" s="525"/>
      <c r="M75" s="525"/>
      <c r="N75" s="525"/>
      <c r="O75" s="525"/>
      <c r="P75" s="525"/>
      <c r="Q75" s="525"/>
      <c r="R75" s="525"/>
      <c r="S75" s="525"/>
      <c r="T75" s="525"/>
      <c r="U75" s="525"/>
      <c r="V75" s="525"/>
      <c r="W75" s="525"/>
      <c r="X75" s="525"/>
    </row>
    <row r="76" spans="1:24" ht="14">
      <c r="O76" s="548"/>
      <c r="P76" s="548"/>
      <c r="Q76" s="548"/>
      <c r="R76" s="548"/>
      <c r="S76" s="548" t="s">
        <v>1005</v>
      </c>
      <c r="T76" s="548"/>
      <c r="U76" s="548"/>
      <c r="V76" s="548"/>
    </row>
    <row r="77" spans="1:24" ht="14">
      <c r="P77" s="140"/>
      <c r="T77" s="140" t="s">
        <v>1006</v>
      </c>
    </row>
    <row r="78" spans="1:24" ht="14">
      <c r="P78" s="140"/>
      <c r="T78" s="140" t="s">
        <v>1007</v>
      </c>
    </row>
    <row r="79" spans="1:24" ht="14">
      <c r="P79" s="140"/>
      <c r="T79" s="140" t="s">
        <v>1008</v>
      </c>
    </row>
    <row r="83" spans="15:20" ht="14">
      <c r="P83" s="141"/>
      <c r="T83" s="141" t="s">
        <v>1009</v>
      </c>
    </row>
    <row r="84" spans="15:20" ht="14">
      <c r="O84" s="140"/>
      <c r="P84" s="140"/>
      <c r="S84" s="140"/>
      <c r="T84" s="140" t="s">
        <v>1010</v>
      </c>
    </row>
  </sheetData>
  <mergeCells count="50">
    <mergeCell ref="O76:R76"/>
    <mergeCell ref="S76:V76"/>
    <mergeCell ref="A74:X74"/>
    <mergeCell ref="A75:X75"/>
    <mergeCell ref="A69:X69"/>
    <mergeCell ref="A70:X70"/>
    <mergeCell ref="A71:X71"/>
    <mergeCell ref="A72:X72"/>
    <mergeCell ref="A73:X73"/>
    <mergeCell ref="A64:X64"/>
    <mergeCell ref="A65:X65"/>
    <mergeCell ref="A66:X66"/>
    <mergeCell ref="A67:X67"/>
    <mergeCell ref="A68:X68"/>
    <mergeCell ref="U9:U10"/>
    <mergeCell ref="V9:V10"/>
    <mergeCell ref="W9:X9"/>
    <mergeCell ref="A62:X62"/>
    <mergeCell ref="A63:X63"/>
    <mergeCell ref="O9:O10"/>
    <mergeCell ref="P9:P10"/>
    <mergeCell ref="R9:R10"/>
    <mergeCell ref="S9:S10"/>
    <mergeCell ref="T9:T10"/>
    <mergeCell ref="J9:J10"/>
    <mergeCell ref="K9:K10"/>
    <mergeCell ref="L9:L10"/>
    <mergeCell ref="M9:M10"/>
    <mergeCell ref="N9:N10"/>
    <mergeCell ref="A6:X6"/>
    <mergeCell ref="A7:X7"/>
    <mergeCell ref="A8:J8"/>
    <mergeCell ref="K8:P8"/>
    <mergeCell ref="Q8:Q10"/>
    <mergeCell ref="R8:U8"/>
    <mergeCell ref="V8:X8"/>
    <mergeCell ref="A9:A10"/>
    <mergeCell ref="B9:B10"/>
    <mergeCell ref="C9:C10"/>
    <mergeCell ref="D9:D10"/>
    <mergeCell ref="E9:E10"/>
    <mergeCell ref="F9:F10"/>
    <mergeCell ref="G9:G10"/>
    <mergeCell ref="H9:H10"/>
    <mergeCell ref="I9:I10"/>
    <mergeCell ref="A1:Y1"/>
    <mergeCell ref="A2:X2"/>
    <mergeCell ref="A3:X3"/>
    <mergeCell ref="A4:X4"/>
    <mergeCell ref="A5:X5"/>
  </mergeCells>
  <pageMargins left="0.7" right="0.7" top="0.75" bottom="0.75" header="0.3" footer="0.3"/>
  <pageSetup paperSize="5" scale="70" orientation="landscape"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34"/>
  <sheetViews>
    <sheetView workbookViewId="0">
      <selection activeCell="A26" sqref="A26:R26"/>
    </sheetView>
  </sheetViews>
  <sheetFormatPr defaultColWidth="9.296875" defaultRowHeight="12.5"/>
  <cols>
    <col min="1" max="1" width="4.19921875" style="18" customWidth="1"/>
    <col min="2" max="2" width="19.3984375" style="18" customWidth="1"/>
    <col min="3" max="3" width="23.59765625" style="18" customWidth="1"/>
    <col min="4" max="4" width="17.5" style="18" bestFit="1" customWidth="1"/>
    <col min="5" max="5" width="10.796875" style="18" customWidth="1"/>
    <col min="6" max="7" width="22.5" style="18" bestFit="1" customWidth="1"/>
    <col min="8" max="8" width="11.19921875" style="18" bestFit="1" customWidth="1"/>
    <col min="9" max="13" width="10.796875" style="18" customWidth="1"/>
    <col min="14" max="14" width="13.296875" style="18" customWidth="1"/>
    <col min="15" max="17" width="10.5" style="18" customWidth="1"/>
    <col min="18" max="18" width="10.69921875" style="18" customWidth="1"/>
    <col min="19" max="19" width="14.5" style="18" customWidth="1"/>
    <col min="20" max="16384" width="9.296875" style="18"/>
  </cols>
  <sheetData>
    <row r="1" spans="1:19" ht="39" customHeight="1">
      <c r="A1" s="537" t="s">
        <v>1551</v>
      </c>
      <c r="B1" s="537"/>
      <c r="C1" s="537"/>
      <c r="D1" s="537"/>
      <c r="E1" s="537"/>
      <c r="F1" s="537"/>
      <c r="G1" s="537"/>
      <c r="H1" s="537"/>
      <c r="I1" s="537"/>
      <c r="J1" s="537"/>
      <c r="K1" s="537"/>
      <c r="L1" s="537"/>
      <c r="M1" s="537"/>
      <c r="N1" s="537"/>
      <c r="O1" s="537"/>
      <c r="P1" s="537"/>
      <c r="Q1" s="537"/>
      <c r="R1" s="537"/>
      <c r="S1" s="537"/>
    </row>
    <row r="2" spans="1:19" ht="16.5" customHeight="1">
      <c r="A2" s="533" t="s">
        <v>960</v>
      </c>
      <c r="B2" s="533"/>
      <c r="C2" s="533"/>
      <c r="D2" s="533"/>
      <c r="E2" s="533"/>
      <c r="F2" s="533"/>
      <c r="G2" s="533"/>
      <c r="H2" s="533"/>
      <c r="I2" s="533"/>
      <c r="J2" s="533"/>
      <c r="K2" s="533"/>
      <c r="L2" s="533"/>
      <c r="M2" s="533"/>
      <c r="N2" s="533"/>
      <c r="O2" s="533"/>
      <c r="P2" s="533"/>
      <c r="Q2" s="533"/>
      <c r="R2" s="533"/>
      <c r="S2" s="379"/>
    </row>
    <row r="3" spans="1:19" ht="16.5" customHeight="1">
      <c r="A3" s="533" t="s">
        <v>959</v>
      </c>
      <c r="B3" s="533"/>
      <c r="C3" s="533"/>
      <c r="D3" s="533"/>
      <c r="E3" s="533"/>
      <c r="F3" s="533"/>
      <c r="G3" s="533"/>
      <c r="H3" s="533"/>
      <c r="I3" s="533"/>
      <c r="J3" s="533"/>
      <c r="K3" s="533"/>
      <c r="L3" s="533"/>
      <c r="M3" s="533"/>
      <c r="N3" s="533"/>
      <c r="O3" s="533"/>
      <c r="P3" s="533"/>
      <c r="Q3" s="533"/>
      <c r="R3" s="533"/>
      <c r="S3" s="379"/>
    </row>
    <row r="4" spans="1:19" ht="16.5" customHeight="1">
      <c r="A4" s="533" t="s">
        <v>961</v>
      </c>
      <c r="B4" s="533"/>
      <c r="C4" s="533"/>
      <c r="D4" s="533"/>
      <c r="E4" s="533"/>
      <c r="F4" s="533"/>
      <c r="G4" s="533"/>
      <c r="H4" s="533"/>
      <c r="I4" s="533"/>
      <c r="J4" s="533"/>
      <c r="K4" s="533"/>
      <c r="L4" s="533"/>
      <c r="M4" s="533"/>
      <c r="N4" s="533"/>
      <c r="O4" s="533"/>
      <c r="P4" s="533"/>
      <c r="Q4" s="533"/>
      <c r="R4" s="533"/>
      <c r="S4" s="379"/>
    </row>
    <row r="5" spans="1:19" ht="16.5" customHeight="1">
      <c r="A5" s="533" t="s">
        <v>1549</v>
      </c>
      <c r="B5" s="533"/>
      <c r="C5" s="533"/>
      <c r="D5" s="533"/>
      <c r="E5" s="533"/>
      <c r="F5" s="533"/>
      <c r="G5" s="533"/>
      <c r="H5" s="533"/>
      <c r="I5" s="533"/>
      <c r="J5" s="533"/>
      <c r="K5" s="533"/>
      <c r="L5" s="533"/>
      <c r="M5" s="533"/>
      <c r="N5" s="533"/>
      <c r="O5" s="533"/>
      <c r="P5" s="533"/>
      <c r="Q5" s="533"/>
      <c r="R5" s="533"/>
      <c r="S5" s="379"/>
    </row>
    <row r="6" spans="1:19" ht="16.5" customHeight="1">
      <c r="A6" s="533" t="s">
        <v>1550</v>
      </c>
      <c r="B6" s="533"/>
      <c r="C6" s="533"/>
      <c r="D6" s="533"/>
      <c r="E6" s="533"/>
      <c r="F6" s="533"/>
      <c r="G6" s="533"/>
      <c r="H6" s="533"/>
      <c r="I6" s="533"/>
      <c r="J6" s="533"/>
      <c r="K6" s="533"/>
      <c r="L6" s="533"/>
      <c r="M6" s="533"/>
      <c r="N6" s="533"/>
      <c r="O6" s="533"/>
      <c r="P6" s="533"/>
      <c r="Q6" s="533"/>
      <c r="R6" s="533"/>
      <c r="S6" s="379"/>
    </row>
    <row r="7" spans="1:19" ht="16.5" customHeight="1">
      <c r="A7" s="534" t="s">
        <v>553</v>
      </c>
      <c r="B7" s="534"/>
      <c r="C7" s="534"/>
      <c r="D7" s="534"/>
      <c r="E7" s="534"/>
      <c r="F7" s="534"/>
      <c r="G7" s="534"/>
      <c r="H7" s="534"/>
      <c r="I7" s="534"/>
      <c r="J7" s="534"/>
      <c r="K7" s="534"/>
      <c r="L7" s="534"/>
      <c r="M7" s="534"/>
      <c r="N7" s="534"/>
      <c r="O7" s="534"/>
      <c r="P7" s="534"/>
      <c r="Q7" s="534"/>
      <c r="R7" s="534"/>
      <c r="S7" s="379"/>
    </row>
    <row r="8" spans="1:19" ht="14.9" customHeight="1">
      <c r="A8" s="538" t="s">
        <v>381</v>
      </c>
      <c r="B8" s="539"/>
      <c r="C8" s="539"/>
      <c r="D8" s="539"/>
      <c r="E8" s="539"/>
      <c r="F8" s="539"/>
      <c r="G8" s="540"/>
      <c r="H8" s="538" t="s">
        <v>568</v>
      </c>
      <c r="I8" s="539"/>
      <c r="J8" s="539"/>
      <c r="K8" s="539"/>
      <c r="L8" s="540"/>
      <c r="M8" s="541" t="s">
        <v>384</v>
      </c>
      <c r="N8" s="542"/>
      <c r="O8" s="542"/>
      <c r="P8" s="542"/>
      <c r="Q8" s="542"/>
      <c r="R8" s="543"/>
      <c r="S8" s="379"/>
    </row>
    <row r="9" spans="1:19" ht="14.5" customHeight="1">
      <c r="A9" s="511" t="s">
        <v>324</v>
      </c>
      <c r="B9" s="511" t="s">
        <v>353</v>
      </c>
      <c r="C9" s="511" t="s">
        <v>323</v>
      </c>
      <c r="D9" s="511" t="s">
        <v>354</v>
      </c>
      <c r="E9" s="511" t="s">
        <v>355</v>
      </c>
      <c r="F9" s="511" t="s">
        <v>357</v>
      </c>
      <c r="G9" s="511" t="s">
        <v>358</v>
      </c>
      <c r="H9" s="514" t="s">
        <v>569</v>
      </c>
      <c r="I9" s="515"/>
      <c r="J9" s="516"/>
      <c r="K9" s="514" t="s">
        <v>570</v>
      </c>
      <c r="L9" s="516"/>
      <c r="M9" s="511" t="s">
        <v>396</v>
      </c>
      <c r="N9" s="511" t="s">
        <v>571</v>
      </c>
      <c r="O9" s="514" t="s">
        <v>572</v>
      </c>
      <c r="P9" s="515"/>
      <c r="Q9" s="515"/>
      <c r="R9" s="516"/>
      <c r="S9" s="379"/>
    </row>
    <row r="10" spans="1:19" ht="77.5" customHeight="1">
      <c r="A10" s="513"/>
      <c r="B10" s="513"/>
      <c r="C10" s="513"/>
      <c r="D10" s="513"/>
      <c r="E10" s="513"/>
      <c r="F10" s="513"/>
      <c r="G10" s="513"/>
      <c r="H10" s="156" t="s">
        <v>573</v>
      </c>
      <c r="I10" s="156" t="s">
        <v>574</v>
      </c>
      <c r="J10" s="156" t="s">
        <v>575</v>
      </c>
      <c r="K10" s="156" t="s">
        <v>576</v>
      </c>
      <c r="L10" s="156" t="s">
        <v>577</v>
      </c>
      <c r="M10" s="513"/>
      <c r="N10" s="513"/>
      <c r="O10" s="156" t="s">
        <v>479</v>
      </c>
      <c r="P10" s="156" t="s">
        <v>480</v>
      </c>
      <c r="Q10" s="156" t="s">
        <v>481</v>
      </c>
      <c r="R10" s="156" t="s">
        <v>510</v>
      </c>
      <c r="S10" s="379"/>
    </row>
    <row r="11" spans="1:19" ht="15" customHeight="1">
      <c r="A11" s="396">
        <v>1</v>
      </c>
      <c r="B11" s="396">
        <v>2</v>
      </c>
      <c r="C11" s="396">
        <v>3</v>
      </c>
      <c r="D11" s="396">
        <v>4</v>
      </c>
      <c r="E11" s="398" t="s">
        <v>578</v>
      </c>
      <c r="F11" s="396">
        <v>6</v>
      </c>
      <c r="G11" s="396">
        <v>7</v>
      </c>
      <c r="H11" s="396">
        <v>8</v>
      </c>
      <c r="I11" s="396">
        <v>9</v>
      </c>
      <c r="J11" s="396">
        <v>10</v>
      </c>
      <c r="K11" s="396">
        <v>11</v>
      </c>
      <c r="L11" s="396">
        <v>12</v>
      </c>
      <c r="M11" s="396">
        <v>13</v>
      </c>
      <c r="N11" s="396">
        <v>14</v>
      </c>
      <c r="O11" s="396">
        <v>15</v>
      </c>
      <c r="P11" s="396">
        <v>16</v>
      </c>
      <c r="Q11" s="396">
        <v>17</v>
      </c>
      <c r="R11" s="396">
        <v>18</v>
      </c>
      <c r="S11" s="379"/>
    </row>
    <row r="12" spans="1:19" s="28" customFormat="1" ht="15" customHeight="1">
      <c r="A12" s="142">
        <v>1</v>
      </c>
      <c r="B12" s="162" t="s">
        <v>319</v>
      </c>
      <c r="C12" s="394" t="s">
        <v>317</v>
      </c>
      <c r="D12" s="395">
        <v>1271174313300000</v>
      </c>
      <c r="E12" s="451"/>
      <c r="F12" s="162" t="s">
        <v>1553</v>
      </c>
      <c r="G12" s="162" t="s">
        <v>1455</v>
      </c>
      <c r="H12" s="445"/>
      <c r="I12" s="445"/>
      <c r="J12" s="445"/>
      <c r="K12" s="445"/>
      <c r="L12" s="445">
        <v>1</v>
      </c>
      <c r="M12" s="445">
        <v>1</v>
      </c>
      <c r="N12" s="445">
        <v>1</v>
      </c>
      <c r="O12" s="445"/>
      <c r="P12" s="445"/>
      <c r="Q12" s="445"/>
      <c r="R12" s="445"/>
      <c r="S12" s="389"/>
    </row>
    <row r="13" spans="1:19" s="28" customFormat="1" ht="15" customHeight="1">
      <c r="A13" s="142">
        <v>2</v>
      </c>
      <c r="B13" s="162" t="s">
        <v>320</v>
      </c>
      <c r="C13" s="394" t="s">
        <v>318</v>
      </c>
      <c r="D13" s="395">
        <v>1271174313400000</v>
      </c>
      <c r="E13" s="451"/>
      <c r="F13" s="162" t="s">
        <v>1553</v>
      </c>
      <c r="G13" s="162" t="s">
        <v>1455</v>
      </c>
      <c r="H13" s="445"/>
      <c r="I13" s="445"/>
      <c r="J13" s="445"/>
      <c r="K13" s="445"/>
      <c r="L13" s="445">
        <v>1</v>
      </c>
      <c r="M13" s="445">
        <v>1</v>
      </c>
      <c r="N13" s="445"/>
      <c r="O13" s="445">
        <v>1</v>
      </c>
      <c r="P13" s="445"/>
      <c r="Q13" s="445"/>
      <c r="R13" s="445"/>
      <c r="S13" s="389"/>
    </row>
    <row r="14" spans="1:19" s="28" customFormat="1" ht="15" customHeight="1">
      <c r="A14" s="142">
        <v>3</v>
      </c>
      <c r="B14" s="162" t="s">
        <v>321</v>
      </c>
      <c r="C14" s="394" t="s">
        <v>314</v>
      </c>
      <c r="D14" s="395">
        <v>1271174313500000</v>
      </c>
      <c r="E14" s="451"/>
      <c r="F14" s="162" t="s">
        <v>1553</v>
      </c>
      <c r="G14" s="162" t="s">
        <v>1455</v>
      </c>
      <c r="H14" s="445"/>
      <c r="I14" s="445"/>
      <c r="J14" s="445"/>
      <c r="K14" s="445"/>
      <c r="L14" s="445">
        <v>1</v>
      </c>
      <c r="M14" s="445">
        <v>1</v>
      </c>
      <c r="N14" s="445"/>
      <c r="O14" s="445"/>
      <c r="P14" s="445">
        <v>1</v>
      </c>
      <c r="Q14" s="445"/>
      <c r="R14" s="445"/>
      <c r="S14" s="389"/>
    </row>
    <row r="15" spans="1:19" s="28" customFormat="1" ht="15" customHeight="1">
      <c r="A15" s="142">
        <v>4</v>
      </c>
      <c r="B15" s="162" t="s">
        <v>322</v>
      </c>
      <c r="C15" s="394" t="s">
        <v>316</v>
      </c>
      <c r="D15" s="395">
        <v>1271174313600000</v>
      </c>
      <c r="E15" s="451"/>
      <c r="F15" s="162" t="s">
        <v>1553</v>
      </c>
      <c r="G15" s="162" t="s">
        <v>1455</v>
      </c>
      <c r="H15" s="445"/>
      <c r="I15" s="445"/>
      <c r="J15" s="445"/>
      <c r="K15" s="445"/>
      <c r="L15" s="445">
        <v>1</v>
      </c>
      <c r="M15" s="445">
        <v>1</v>
      </c>
      <c r="N15" s="445"/>
      <c r="O15" s="445"/>
      <c r="P15" s="445"/>
      <c r="Q15" s="445">
        <v>1</v>
      </c>
      <c r="R15" s="445"/>
      <c r="S15" s="389"/>
    </row>
    <row r="16" spans="1:19" s="28" customFormat="1" ht="15" customHeight="1">
      <c r="A16" s="142">
        <v>5</v>
      </c>
      <c r="B16" s="162" t="s">
        <v>347</v>
      </c>
      <c r="C16" s="394" t="s">
        <v>317</v>
      </c>
      <c r="D16" s="395">
        <v>1271174313700000</v>
      </c>
      <c r="E16" s="451"/>
      <c r="F16" s="162" t="s">
        <v>1553</v>
      </c>
      <c r="G16" s="162" t="s">
        <v>1455</v>
      </c>
      <c r="H16" s="445"/>
      <c r="I16" s="445"/>
      <c r="J16" s="445"/>
      <c r="K16" s="445"/>
      <c r="L16" s="445">
        <v>1</v>
      </c>
      <c r="M16" s="445">
        <v>1</v>
      </c>
      <c r="N16" s="445"/>
      <c r="O16" s="445"/>
      <c r="P16" s="445"/>
      <c r="Q16" s="445"/>
      <c r="R16" s="445">
        <v>1</v>
      </c>
      <c r="S16" s="389"/>
    </row>
    <row r="17" spans="1:19" s="28" customFormat="1" ht="15" customHeight="1">
      <c r="A17" s="142">
        <v>6</v>
      </c>
      <c r="B17" s="162" t="s">
        <v>1400</v>
      </c>
      <c r="C17" s="455" t="s">
        <v>1401</v>
      </c>
      <c r="D17" s="386" t="s">
        <v>1402</v>
      </c>
      <c r="E17" s="451"/>
      <c r="F17" s="162" t="s">
        <v>1553</v>
      </c>
      <c r="G17" s="162" t="s">
        <v>1455</v>
      </c>
      <c r="H17" s="445"/>
      <c r="I17" s="445"/>
      <c r="J17" s="445"/>
      <c r="K17" s="445"/>
      <c r="L17" s="445">
        <v>1</v>
      </c>
      <c r="M17" s="445">
        <v>1</v>
      </c>
      <c r="N17" s="445">
        <v>1</v>
      </c>
      <c r="O17" s="445"/>
      <c r="P17" s="445"/>
      <c r="Q17" s="445"/>
      <c r="R17" s="445"/>
      <c r="S17" s="389"/>
    </row>
    <row r="18" spans="1:19" s="28" customFormat="1" ht="15" customHeight="1">
      <c r="A18" s="142">
        <v>7</v>
      </c>
      <c r="B18" s="162" t="s">
        <v>1403</v>
      </c>
      <c r="C18" s="455" t="s">
        <v>1404</v>
      </c>
      <c r="D18" s="392">
        <v>1506040503084350</v>
      </c>
      <c r="E18" s="451"/>
      <c r="F18" s="162" t="s">
        <v>1553</v>
      </c>
      <c r="G18" s="162" t="s">
        <v>1455</v>
      </c>
      <c r="H18" s="445"/>
      <c r="I18" s="445"/>
      <c r="J18" s="445"/>
      <c r="K18" s="445"/>
      <c r="L18" s="445">
        <v>1</v>
      </c>
      <c r="M18" s="445">
        <v>1</v>
      </c>
      <c r="N18" s="445"/>
      <c r="O18" s="445">
        <v>1</v>
      </c>
      <c r="P18" s="445"/>
      <c r="Q18" s="445"/>
      <c r="R18" s="445"/>
      <c r="S18" s="389"/>
    </row>
    <row r="19" spans="1:19" s="28" customFormat="1" ht="15" customHeight="1">
      <c r="A19" s="142">
        <v>8</v>
      </c>
      <c r="B19" s="162" t="s">
        <v>1405</v>
      </c>
      <c r="C19" s="455" t="s">
        <v>1406</v>
      </c>
      <c r="D19" s="386" t="s">
        <v>1407</v>
      </c>
      <c r="E19" s="451"/>
      <c r="F19" s="162" t="s">
        <v>1553</v>
      </c>
      <c r="G19" s="162" t="s">
        <v>1455</v>
      </c>
      <c r="H19" s="445"/>
      <c r="I19" s="445"/>
      <c r="J19" s="445"/>
      <c r="K19" s="445"/>
      <c r="L19" s="445">
        <v>1</v>
      </c>
      <c r="M19" s="445">
        <v>1</v>
      </c>
      <c r="N19" s="445"/>
      <c r="O19" s="445"/>
      <c r="P19" s="445">
        <v>1</v>
      </c>
      <c r="Q19" s="445"/>
      <c r="R19" s="445"/>
      <c r="S19" s="389"/>
    </row>
    <row r="20" spans="1:19" s="28" customFormat="1" ht="15" customHeight="1">
      <c r="A20" s="142">
        <v>9</v>
      </c>
      <c r="B20" s="162" t="s">
        <v>1408</v>
      </c>
      <c r="C20" s="455" t="s">
        <v>1409</v>
      </c>
      <c r="D20" s="386" t="s">
        <v>1410</v>
      </c>
      <c r="E20" s="451"/>
      <c r="F20" s="162" t="s">
        <v>1553</v>
      </c>
      <c r="G20" s="162" t="s">
        <v>1455</v>
      </c>
      <c r="H20" s="445"/>
      <c r="I20" s="445"/>
      <c r="J20" s="445"/>
      <c r="K20" s="445"/>
      <c r="L20" s="445">
        <v>1</v>
      </c>
      <c r="M20" s="445">
        <v>1</v>
      </c>
      <c r="N20" s="445"/>
      <c r="O20" s="445"/>
      <c r="P20" s="445"/>
      <c r="Q20" s="445">
        <v>1</v>
      </c>
      <c r="R20" s="445"/>
      <c r="S20" s="389"/>
    </row>
    <row r="21" spans="1:19" s="28" customFormat="1" ht="15" customHeight="1">
      <c r="A21" s="142">
        <v>10</v>
      </c>
      <c r="B21" s="162" t="s">
        <v>1411</v>
      </c>
      <c r="C21" s="455" t="s">
        <v>1412</v>
      </c>
      <c r="D21" s="386" t="s">
        <v>1413</v>
      </c>
      <c r="E21" s="153"/>
      <c r="F21" s="162" t="s">
        <v>1553</v>
      </c>
      <c r="G21" s="162" t="s">
        <v>1455</v>
      </c>
      <c r="H21" s="445"/>
      <c r="I21" s="445"/>
      <c r="J21" s="445"/>
      <c r="K21" s="445"/>
      <c r="L21" s="445">
        <v>1</v>
      </c>
      <c r="M21" s="445">
        <v>1</v>
      </c>
      <c r="N21" s="445"/>
      <c r="O21" s="445"/>
      <c r="P21" s="445"/>
      <c r="Q21" s="445"/>
      <c r="R21" s="445">
        <v>1</v>
      </c>
      <c r="S21" s="389"/>
    </row>
    <row r="22" spans="1:19" s="28" customFormat="1" ht="15" customHeight="1">
      <c r="A22" s="446">
        <v>11</v>
      </c>
      <c r="B22" s="162" t="s">
        <v>1382</v>
      </c>
      <c r="C22" s="455" t="s">
        <v>1383</v>
      </c>
      <c r="D22" s="386" t="s">
        <v>1384</v>
      </c>
      <c r="E22" s="153"/>
      <c r="F22" s="162" t="s">
        <v>1553</v>
      </c>
      <c r="G22" s="162" t="s">
        <v>1455</v>
      </c>
      <c r="H22" s="153"/>
      <c r="I22" s="153"/>
      <c r="J22" s="153"/>
      <c r="K22" s="153"/>
      <c r="L22" s="445">
        <v>1</v>
      </c>
      <c r="M22" s="153"/>
      <c r="N22" s="153"/>
      <c r="O22" s="153"/>
      <c r="P22" s="153"/>
      <c r="Q22" s="153"/>
      <c r="R22" s="153"/>
      <c r="S22" s="389"/>
    </row>
    <row r="23" spans="1:19" s="28" customFormat="1" ht="15" customHeight="1">
      <c r="A23" s="452">
        <v>12</v>
      </c>
      <c r="B23" s="390" t="s">
        <v>1387</v>
      </c>
      <c r="C23" s="455" t="s">
        <v>1389</v>
      </c>
      <c r="D23" s="386" t="s">
        <v>1390</v>
      </c>
      <c r="E23" s="153"/>
      <c r="F23" s="162" t="s">
        <v>1553</v>
      </c>
      <c r="G23" s="162" t="s">
        <v>1455</v>
      </c>
      <c r="H23" s="445"/>
      <c r="I23" s="445"/>
      <c r="J23" s="445"/>
      <c r="K23" s="445"/>
      <c r="L23" s="445">
        <v>1</v>
      </c>
      <c r="M23" s="445"/>
      <c r="N23" s="446"/>
      <c r="O23" s="446"/>
      <c r="P23" s="445">
        <v>1</v>
      </c>
      <c r="Q23" s="445"/>
      <c r="R23" s="445"/>
      <c r="S23" s="389"/>
    </row>
    <row r="24" spans="1:19" ht="15" customHeight="1">
      <c r="A24" s="393">
        <v>13</v>
      </c>
      <c r="B24" s="454" t="s">
        <v>1391</v>
      </c>
      <c r="C24" s="455" t="s">
        <v>1392</v>
      </c>
      <c r="D24" s="386" t="s">
        <v>1390</v>
      </c>
      <c r="E24" s="154"/>
      <c r="F24" s="162" t="s">
        <v>1553</v>
      </c>
      <c r="G24" s="162" t="s">
        <v>1455</v>
      </c>
      <c r="H24" s="154"/>
      <c r="I24" s="154"/>
      <c r="J24" s="154"/>
      <c r="K24" s="154"/>
      <c r="L24" s="445">
        <v>1</v>
      </c>
      <c r="M24" s="154"/>
      <c r="N24" s="154"/>
      <c r="O24" s="154"/>
      <c r="P24" s="453">
        <v>1</v>
      </c>
      <c r="Q24" s="154"/>
      <c r="R24" s="154"/>
      <c r="S24" s="379"/>
    </row>
    <row r="25" spans="1:19" ht="15" customHeight="1">
      <c r="A25" s="154">
        <v>14</v>
      </c>
      <c r="B25" s="162" t="s">
        <v>1394</v>
      </c>
      <c r="C25" s="455" t="s">
        <v>1395</v>
      </c>
      <c r="D25" s="386" t="s">
        <v>1396</v>
      </c>
      <c r="E25" s="154"/>
      <c r="F25" s="162" t="s">
        <v>1553</v>
      </c>
      <c r="G25" s="162" t="s">
        <v>1455</v>
      </c>
      <c r="H25" s="154"/>
      <c r="I25" s="154"/>
      <c r="J25" s="154"/>
      <c r="K25" s="154"/>
      <c r="L25" s="445">
        <v>1</v>
      </c>
      <c r="M25" s="154"/>
      <c r="N25" s="154"/>
      <c r="O25" s="154"/>
      <c r="P25" s="453">
        <v>1</v>
      </c>
      <c r="Q25" s="154"/>
      <c r="R25" s="154"/>
      <c r="S25" s="379"/>
    </row>
    <row r="26" spans="1:19" ht="29.25" customHeight="1">
      <c r="A26" s="524" t="s">
        <v>327</v>
      </c>
      <c r="B26" s="524"/>
      <c r="C26" s="524"/>
      <c r="D26" s="524"/>
      <c r="E26" s="524"/>
      <c r="F26" s="524"/>
      <c r="G26" s="524"/>
      <c r="H26" s="524"/>
      <c r="I26" s="524"/>
      <c r="J26" s="524"/>
      <c r="K26" s="524"/>
      <c r="L26" s="524"/>
      <c r="M26" s="524"/>
      <c r="N26" s="524"/>
      <c r="O26" s="524"/>
      <c r="P26" s="524"/>
      <c r="Q26" s="524"/>
      <c r="R26" s="524"/>
    </row>
    <row r="27" spans="1:19" ht="16.5" customHeight="1">
      <c r="A27" s="525" t="s">
        <v>536</v>
      </c>
      <c r="B27" s="525"/>
      <c r="C27" s="525"/>
      <c r="D27" s="525"/>
      <c r="E27" s="525"/>
      <c r="F27" s="525"/>
      <c r="G27" s="525"/>
      <c r="H27" s="525"/>
      <c r="I27" s="525"/>
      <c r="J27" s="525"/>
      <c r="K27" s="525"/>
      <c r="L27" s="525"/>
      <c r="M27" s="525"/>
      <c r="N27" s="525"/>
      <c r="O27" s="525"/>
      <c r="P27" s="525"/>
      <c r="Q27" s="525"/>
      <c r="R27" s="525"/>
    </row>
    <row r="28" spans="1:19" ht="16.5" customHeight="1">
      <c r="A28" s="525" t="s">
        <v>579</v>
      </c>
      <c r="B28" s="525"/>
      <c r="C28" s="525"/>
      <c r="D28" s="525"/>
      <c r="E28" s="525"/>
      <c r="F28" s="525"/>
      <c r="G28" s="525"/>
      <c r="H28" s="525"/>
      <c r="I28" s="525"/>
      <c r="J28" s="525"/>
      <c r="K28" s="525"/>
      <c r="L28" s="525"/>
      <c r="M28" s="525"/>
      <c r="N28" s="525"/>
      <c r="O28" s="525"/>
      <c r="P28" s="525"/>
      <c r="Q28" s="525"/>
      <c r="R28" s="525"/>
    </row>
    <row r="29" spans="1:19" ht="16.5" customHeight="1">
      <c r="A29" s="525" t="s">
        <v>580</v>
      </c>
      <c r="B29" s="525"/>
      <c r="C29" s="525"/>
      <c r="D29" s="525"/>
      <c r="E29" s="525"/>
      <c r="F29" s="525"/>
      <c r="G29" s="525"/>
      <c r="H29" s="525"/>
      <c r="I29" s="525"/>
      <c r="J29" s="525"/>
      <c r="K29" s="525"/>
      <c r="L29" s="525"/>
      <c r="M29" s="525"/>
      <c r="N29" s="525"/>
      <c r="O29" s="525"/>
      <c r="P29" s="525"/>
      <c r="Q29" s="525"/>
      <c r="R29" s="525"/>
    </row>
    <row r="30" spans="1:19" ht="16.5" customHeight="1">
      <c r="A30" s="525" t="s">
        <v>581</v>
      </c>
      <c r="B30" s="525"/>
      <c r="C30" s="525"/>
      <c r="D30" s="525"/>
      <c r="E30" s="525"/>
      <c r="F30" s="525"/>
      <c r="G30" s="525"/>
      <c r="H30" s="525"/>
      <c r="I30" s="525"/>
      <c r="J30" s="525"/>
      <c r="K30" s="525"/>
      <c r="L30" s="525"/>
      <c r="M30" s="525"/>
      <c r="N30" s="525"/>
      <c r="O30" s="525"/>
      <c r="P30" s="525"/>
      <c r="Q30" s="525"/>
      <c r="R30" s="525"/>
    </row>
    <row r="31" spans="1:19" ht="16.5" customHeight="1">
      <c r="A31" s="525" t="s">
        <v>582</v>
      </c>
      <c r="B31" s="525"/>
      <c r="C31" s="525"/>
      <c r="D31" s="525"/>
      <c r="E31" s="525"/>
      <c r="F31" s="525"/>
      <c r="G31" s="525"/>
      <c r="H31" s="525"/>
      <c r="I31" s="525"/>
      <c r="J31" s="525"/>
      <c r="K31" s="525"/>
      <c r="L31" s="525"/>
      <c r="M31" s="525"/>
      <c r="N31" s="525"/>
      <c r="O31" s="525"/>
      <c r="P31" s="525"/>
      <c r="Q31" s="525"/>
      <c r="R31" s="525"/>
    </row>
    <row r="32" spans="1:19" ht="16.5" customHeight="1">
      <c r="A32" s="525" t="s">
        <v>583</v>
      </c>
      <c r="B32" s="525"/>
      <c r="C32" s="525"/>
      <c r="D32" s="525"/>
      <c r="E32" s="525"/>
      <c r="F32" s="525"/>
      <c r="G32" s="525"/>
      <c r="H32" s="525"/>
      <c r="I32" s="525"/>
      <c r="J32" s="525"/>
      <c r="K32" s="525"/>
      <c r="L32" s="525"/>
      <c r="M32" s="525"/>
      <c r="N32" s="525"/>
      <c r="O32" s="525"/>
      <c r="P32" s="525"/>
      <c r="Q32" s="525"/>
      <c r="R32" s="525"/>
    </row>
    <row r="33" spans="1:18" ht="16.5" customHeight="1">
      <c r="A33" s="525" t="s">
        <v>584</v>
      </c>
      <c r="B33" s="525"/>
      <c r="C33" s="525"/>
      <c r="D33" s="525"/>
      <c r="E33" s="525"/>
      <c r="F33" s="525"/>
      <c r="G33" s="525"/>
      <c r="H33" s="525"/>
      <c r="I33" s="525"/>
      <c r="J33" s="525"/>
      <c r="K33" s="525"/>
      <c r="L33" s="525"/>
      <c r="M33" s="525"/>
      <c r="N33" s="525"/>
      <c r="O33" s="525"/>
      <c r="P33" s="525"/>
      <c r="Q33" s="525"/>
      <c r="R33" s="525"/>
    </row>
    <row r="34" spans="1:18" ht="16.5" customHeight="1">
      <c r="A34" s="525" t="s">
        <v>585</v>
      </c>
      <c r="B34" s="525"/>
      <c r="C34" s="525"/>
      <c r="D34" s="525"/>
      <c r="E34" s="525"/>
      <c r="F34" s="525"/>
      <c r="G34" s="525"/>
      <c r="H34" s="525"/>
      <c r="I34" s="525"/>
      <c r="J34" s="525"/>
      <c r="K34" s="525"/>
      <c r="L34" s="525"/>
      <c r="M34" s="525"/>
      <c r="N34" s="525"/>
      <c r="O34" s="525"/>
      <c r="P34" s="525"/>
      <c r="Q34" s="525"/>
      <c r="R34" s="525"/>
    </row>
  </sheetData>
  <mergeCells count="31">
    <mergeCell ref="A34:R34"/>
    <mergeCell ref="A29:R29"/>
    <mergeCell ref="A30:R30"/>
    <mergeCell ref="A31:R31"/>
    <mergeCell ref="A32:R32"/>
    <mergeCell ref="A33:R33"/>
    <mergeCell ref="N9:N10"/>
    <mergeCell ref="O9:R9"/>
    <mergeCell ref="A26:R26"/>
    <mergeCell ref="A27:R27"/>
    <mergeCell ref="A28:R28"/>
    <mergeCell ref="F9:F10"/>
    <mergeCell ref="G9:G10"/>
    <mergeCell ref="H9:J9"/>
    <mergeCell ref="K9:L9"/>
    <mergeCell ref="M9:M10"/>
    <mergeCell ref="A9:A10"/>
    <mergeCell ref="B9:B10"/>
    <mergeCell ref="C9:C10"/>
    <mergeCell ref="D9:D10"/>
    <mergeCell ref="E9:E10"/>
    <mergeCell ref="A6:R6"/>
    <mergeCell ref="A7:R7"/>
    <mergeCell ref="A8:G8"/>
    <mergeCell ref="H8:L8"/>
    <mergeCell ref="M8:R8"/>
    <mergeCell ref="A1:S1"/>
    <mergeCell ref="A2:R2"/>
    <mergeCell ref="A3:R3"/>
    <mergeCell ref="A4:R4"/>
    <mergeCell ref="A5:R5"/>
  </mergeCells>
  <pageMargins left="0.7" right="0.7" top="0.75" bottom="0.75" header="0.3" footer="0.3"/>
  <pageSetup paperSize="5" scale="75"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78"/>
  <sheetViews>
    <sheetView topLeftCell="A46" workbookViewId="0">
      <selection activeCell="F10" sqref="F10"/>
    </sheetView>
  </sheetViews>
  <sheetFormatPr defaultColWidth="9.296875" defaultRowHeight="12.5"/>
  <cols>
    <col min="1" max="1" width="6.69921875" style="18" customWidth="1"/>
    <col min="2" max="2" width="33.296875" style="18" customWidth="1"/>
    <col min="3" max="3" width="24.69921875" style="18" customWidth="1"/>
    <col min="4" max="5" width="24.5" style="18" customWidth="1"/>
    <col min="6" max="6" width="22.5" style="18" bestFit="1" customWidth="1"/>
    <col min="7" max="7" width="21.796875" style="18" customWidth="1"/>
    <col min="8" max="8" width="22" style="18" customWidth="1"/>
    <col min="9" max="9" width="21.796875" style="18" customWidth="1"/>
    <col min="10" max="10" width="13.19921875" style="18" customWidth="1"/>
    <col min="11" max="16384" width="9.296875" style="18"/>
  </cols>
  <sheetData>
    <row r="1" spans="1:10" ht="39" customHeight="1">
      <c r="A1" s="537" t="s">
        <v>1548</v>
      </c>
      <c r="B1" s="537"/>
      <c r="C1" s="537"/>
      <c r="D1" s="537"/>
      <c r="E1" s="537"/>
      <c r="F1" s="537"/>
      <c r="G1" s="537"/>
      <c r="H1" s="537"/>
      <c r="I1" s="537"/>
      <c r="J1" s="537"/>
    </row>
    <row r="2" spans="1:10" ht="16.5" customHeight="1">
      <c r="A2" s="533" t="s">
        <v>960</v>
      </c>
      <c r="B2" s="533"/>
      <c r="C2" s="533"/>
      <c r="D2" s="533"/>
      <c r="E2" s="533"/>
      <c r="F2" s="533"/>
      <c r="G2" s="533"/>
      <c r="H2" s="533"/>
      <c r="I2" s="533"/>
      <c r="J2" s="379"/>
    </row>
    <row r="3" spans="1:10" ht="16.5" customHeight="1">
      <c r="A3" s="533" t="s">
        <v>959</v>
      </c>
      <c r="B3" s="533"/>
      <c r="C3" s="533"/>
      <c r="D3" s="533"/>
      <c r="E3" s="533"/>
      <c r="F3" s="533"/>
      <c r="G3" s="533"/>
      <c r="H3" s="533"/>
      <c r="I3" s="533"/>
      <c r="J3" s="379"/>
    </row>
    <row r="4" spans="1:10" ht="16.5" customHeight="1">
      <c r="A4" s="534" t="s">
        <v>961</v>
      </c>
      <c r="B4" s="534"/>
      <c r="C4" s="534"/>
      <c r="D4" s="534"/>
      <c r="E4" s="534"/>
      <c r="F4" s="534"/>
      <c r="G4" s="534"/>
      <c r="H4" s="534"/>
      <c r="I4" s="534"/>
      <c r="J4" s="379"/>
    </row>
    <row r="5" spans="1:10" ht="14.25" customHeight="1">
      <c r="A5" s="511" t="s">
        <v>324</v>
      </c>
      <c r="B5" s="511" t="s">
        <v>604</v>
      </c>
      <c r="C5" s="511" t="s">
        <v>605</v>
      </c>
      <c r="D5" s="511" t="s">
        <v>606</v>
      </c>
      <c r="E5" s="511" t="s">
        <v>607</v>
      </c>
      <c r="F5" s="511" t="s">
        <v>528</v>
      </c>
      <c r="G5" s="514" t="s">
        <v>608</v>
      </c>
      <c r="H5" s="515"/>
      <c r="I5" s="516"/>
      <c r="J5" s="379"/>
    </row>
    <row r="6" spans="1:10" ht="14.9" customHeight="1">
      <c r="A6" s="512"/>
      <c r="B6" s="512"/>
      <c r="C6" s="512"/>
      <c r="D6" s="512"/>
      <c r="E6" s="512"/>
      <c r="F6" s="512"/>
      <c r="G6" s="511" t="s">
        <v>609</v>
      </c>
      <c r="H6" s="514" t="s">
        <v>610</v>
      </c>
      <c r="I6" s="516"/>
      <c r="J6" s="379"/>
    </row>
    <row r="7" spans="1:10" ht="29.15" customHeight="1">
      <c r="A7" s="513"/>
      <c r="B7" s="513"/>
      <c r="C7" s="513"/>
      <c r="D7" s="513"/>
      <c r="E7" s="513"/>
      <c r="F7" s="513"/>
      <c r="G7" s="513"/>
      <c r="H7" s="155" t="s">
        <v>1112</v>
      </c>
      <c r="I7" s="156" t="s">
        <v>611</v>
      </c>
      <c r="J7" s="379"/>
    </row>
    <row r="8" spans="1:10" ht="9.25" customHeight="1">
      <c r="A8" s="157">
        <v>1</v>
      </c>
      <c r="B8" s="157">
        <v>2</v>
      </c>
      <c r="C8" s="157">
        <v>3</v>
      </c>
      <c r="D8" s="157">
        <v>4</v>
      </c>
      <c r="E8" s="157">
        <v>5</v>
      </c>
      <c r="F8" s="157">
        <v>6</v>
      </c>
      <c r="G8" s="157">
        <v>7</v>
      </c>
      <c r="H8" s="157">
        <v>8</v>
      </c>
      <c r="I8" s="157">
        <v>9</v>
      </c>
      <c r="J8" s="379"/>
    </row>
    <row r="9" spans="1:10" s="28" customFormat="1" ht="10.5">
      <c r="A9" s="158">
        <v>1</v>
      </c>
      <c r="B9" s="159" t="s">
        <v>962</v>
      </c>
      <c r="C9" s="160">
        <v>44590</v>
      </c>
      <c r="D9" s="161" t="s">
        <v>964</v>
      </c>
      <c r="E9" s="161"/>
      <c r="F9" s="162" t="s">
        <v>963</v>
      </c>
      <c r="G9" s="158"/>
      <c r="H9" s="158"/>
      <c r="I9" s="158">
        <v>1</v>
      </c>
      <c r="J9" s="389"/>
    </row>
    <row r="10" spans="1:10" s="28" customFormat="1" ht="10.5">
      <c r="A10" s="158">
        <v>2</v>
      </c>
      <c r="B10" s="159" t="s">
        <v>962</v>
      </c>
      <c r="C10" s="160">
        <v>44592</v>
      </c>
      <c r="D10" s="161" t="s">
        <v>965</v>
      </c>
      <c r="E10" s="161"/>
      <c r="F10" s="162" t="s">
        <v>966</v>
      </c>
      <c r="G10" s="158"/>
      <c r="H10" s="158"/>
      <c r="I10" s="158">
        <v>1</v>
      </c>
      <c r="J10" s="389"/>
    </row>
    <row r="11" spans="1:10" s="28" customFormat="1" ht="10.5">
      <c r="A11" s="158">
        <v>3</v>
      </c>
      <c r="B11" s="159" t="s">
        <v>962</v>
      </c>
      <c r="C11" s="160">
        <v>44648</v>
      </c>
      <c r="D11" s="161" t="s">
        <v>967</v>
      </c>
      <c r="E11" s="158"/>
      <c r="F11" s="162" t="s">
        <v>966</v>
      </c>
      <c r="G11" s="158"/>
      <c r="H11" s="158"/>
      <c r="I11" s="158">
        <v>1</v>
      </c>
      <c r="J11" s="389"/>
    </row>
    <row r="12" spans="1:10" s="28" customFormat="1" ht="10.5">
      <c r="A12" s="158">
        <v>4</v>
      </c>
      <c r="B12" s="159" t="s">
        <v>962</v>
      </c>
      <c r="C12" s="160">
        <v>44651</v>
      </c>
      <c r="D12" s="161" t="s">
        <v>968</v>
      </c>
      <c r="E12" s="158"/>
      <c r="F12" s="162" t="s">
        <v>969</v>
      </c>
      <c r="G12" s="158"/>
      <c r="H12" s="158"/>
      <c r="I12" s="158">
        <v>1</v>
      </c>
      <c r="J12" s="389"/>
    </row>
    <row r="13" spans="1:10" s="28" customFormat="1" ht="10.5">
      <c r="A13" s="158">
        <v>5</v>
      </c>
      <c r="B13" s="159" t="s">
        <v>962</v>
      </c>
      <c r="C13" s="160">
        <v>44659</v>
      </c>
      <c r="D13" s="161" t="s">
        <v>970</v>
      </c>
      <c r="E13" s="158"/>
      <c r="F13" s="162" t="s">
        <v>966</v>
      </c>
      <c r="G13" s="158"/>
      <c r="H13" s="158"/>
      <c r="I13" s="158">
        <v>1</v>
      </c>
      <c r="J13" s="389"/>
    </row>
    <row r="14" spans="1:10" s="28" customFormat="1" ht="10.5">
      <c r="A14" s="158">
        <v>6</v>
      </c>
      <c r="B14" s="159" t="s">
        <v>962</v>
      </c>
      <c r="C14" s="160">
        <v>44668</v>
      </c>
      <c r="D14" s="161" t="s">
        <v>971</v>
      </c>
      <c r="E14" s="158"/>
      <c r="F14" s="162" t="s">
        <v>978</v>
      </c>
      <c r="G14" s="158"/>
      <c r="H14" s="158"/>
      <c r="I14" s="158">
        <v>1</v>
      </c>
      <c r="J14" s="389"/>
    </row>
    <row r="15" spans="1:10" s="28" customFormat="1" ht="10.5">
      <c r="A15" s="158">
        <v>7</v>
      </c>
      <c r="B15" s="159" t="s">
        <v>962</v>
      </c>
      <c r="C15" s="160">
        <v>44681</v>
      </c>
      <c r="D15" s="161" t="s">
        <v>972</v>
      </c>
      <c r="E15" s="158"/>
      <c r="F15" s="162" t="s">
        <v>973</v>
      </c>
      <c r="G15" s="158"/>
      <c r="H15" s="158"/>
      <c r="I15" s="158">
        <v>1</v>
      </c>
      <c r="J15" s="389"/>
    </row>
    <row r="16" spans="1:10" s="28" customFormat="1" ht="10.5">
      <c r="A16" s="158">
        <v>8</v>
      </c>
      <c r="B16" s="159" t="s">
        <v>962</v>
      </c>
      <c r="C16" s="160">
        <v>44704</v>
      </c>
      <c r="D16" s="161" t="s">
        <v>974</v>
      </c>
      <c r="E16" s="158"/>
      <c r="F16" s="162" t="s">
        <v>966</v>
      </c>
      <c r="G16" s="158"/>
      <c r="H16" s="158"/>
      <c r="I16" s="158">
        <v>1</v>
      </c>
      <c r="J16" s="389"/>
    </row>
    <row r="17" spans="1:10" s="28" customFormat="1" ht="10.5">
      <c r="A17" s="158">
        <v>9</v>
      </c>
      <c r="B17" s="159" t="s">
        <v>962</v>
      </c>
      <c r="C17" s="160">
        <v>44690</v>
      </c>
      <c r="D17" s="161" t="s">
        <v>975</v>
      </c>
      <c r="E17" s="158"/>
      <c r="F17" s="162" t="s">
        <v>976</v>
      </c>
      <c r="G17" s="158"/>
      <c r="H17" s="158"/>
      <c r="I17" s="158">
        <v>1</v>
      </c>
      <c r="J17" s="389"/>
    </row>
    <row r="18" spans="1:10" s="28" customFormat="1" ht="10.5">
      <c r="A18" s="158">
        <v>10</v>
      </c>
      <c r="B18" s="159" t="s">
        <v>962</v>
      </c>
      <c r="C18" s="160">
        <v>44694</v>
      </c>
      <c r="D18" s="161" t="s">
        <v>977</v>
      </c>
      <c r="E18" s="158"/>
      <c r="F18" s="162" t="s">
        <v>978</v>
      </c>
      <c r="G18" s="158"/>
      <c r="H18" s="158"/>
      <c r="I18" s="158">
        <v>1</v>
      </c>
      <c r="J18" s="389"/>
    </row>
    <row r="19" spans="1:10" s="28" customFormat="1" ht="10.5">
      <c r="A19" s="158">
        <v>11</v>
      </c>
      <c r="B19" s="159" t="s">
        <v>962</v>
      </c>
      <c r="C19" s="160">
        <v>44697</v>
      </c>
      <c r="D19" s="161" t="s">
        <v>979</v>
      </c>
      <c r="E19" s="158"/>
      <c r="F19" s="162" t="s">
        <v>980</v>
      </c>
      <c r="G19" s="158"/>
      <c r="H19" s="158"/>
      <c r="I19" s="158">
        <v>1</v>
      </c>
      <c r="J19" s="389"/>
    </row>
    <row r="20" spans="1:10" s="28" customFormat="1" ht="10.5">
      <c r="A20" s="158">
        <v>12</v>
      </c>
      <c r="B20" s="159" t="s">
        <v>962</v>
      </c>
      <c r="C20" s="160">
        <v>44722</v>
      </c>
      <c r="D20" s="161" t="s">
        <v>981</v>
      </c>
      <c r="E20" s="158"/>
      <c r="F20" s="162" t="s">
        <v>984</v>
      </c>
      <c r="G20" s="158"/>
      <c r="H20" s="158"/>
      <c r="I20" s="158">
        <v>1</v>
      </c>
      <c r="J20" s="389"/>
    </row>
    <row r="21" spans="1:10" s="28" customFormat="1" ht="10.5">
      <c r="A21" s="158">
        <v>13</v>
      </c>
      <c r="B21" s="159" t="s">
        <v>962</v>
      </c>
      <c r="C21" s="160">
        <v>44701</v>
      </c>
      <c r="D21" s="161" t="s">
        <v>982</v>
      </c>
      <c r="E21" s="158"/>
      <c r="F21" s="162" t="s">
        <v>966</v>
      </c>
      <c r="G21" s="158"/>
      <c r="H21" s="158"/>
      <c r="I21" s="158">
        <v>1</v>
      </c>
      <c r="J21" s="389"/>
    </row>
    <row r="22" spans="1:10" s="28" customFormat="1" ht="10.5">
      <c r="A22" s="158">
        <v>14</v>
      </c>
      <c r="B22" s="159" t="s">
        <v>962</v>
      </c>
      <c r="C22" s="160">
        <v>44748</v>
      </c>
      <c r="D22" s="161" t="s">
        <v>983</v>
      </c>
      <c r="E22" s="158"/>
      <c r="F22" s="162" t="s">
        <v>966</v>
      </c>
      <c r="G22" s="158"/>
      <c r="H22" s="158"/>
      <c r="I22" s="158">
        <v>1</v>
      </c>
      <c r="J22" s="389"/>
    </row>
    <row r="23" spans="1:10" s="28" customFormat="1" ht="10.5">
      <c r="A23" s="158">
        <v>15</v>
      </c>
      <c r="B23" s="159" t="s">
        <v>962</v>
      </c>
      <c r="C23" s="160">
        <v>44766</v>
      </c>
      <c r="D23" s="161" t="s">
        <v>602</v>
      </c>
      <c r="E23" s="158"/>
      <c r="F23" s="162" t="s">
        <v>984</v>
      </c>
      <c r="G23" s="158"/>
      <c r="H23" s="158"/>
      <c r="I23" s="158">
        <v>1</v>
      </c>
      <c r="J23" s="389"/>
    </row>
    <row r="24" spans="1:10" s="28" customFormat="1" ht="10.5">
      <c r="A24" s="158">
        <v>16</v>
      </c>
      <c r="B24" s="159" t="s">
        <v>962</v>
      </c>
      <c r="C24" s="160">
        <v>44766</v>
      </c>
      <c r="D24" s="161" t="s">
        <v>985</v>
      </c>
      <c r="E24" s="158"/>
      <c r="F24" s="162" t="s">
        <v>984</v>
      </c>
      <c r="G24" s="158"/>
      <c r="H24" s="158"/>
      <c r="I24" s="158">
        <v>1</v>
      </c>
      <c r="J24" s="389"/>
    </row>
    <row r="25" spans="1:10" s="28" customFormat="1" ht="10.5">
      <c r="A25" s="158">
        <v>17</v>
      </c>
      <c r="B25" s="159" t="s">
        <v>962</v>
      </c>
      <c r="C25" s="160">
        <v>44774</v>
      </c>
      <c r="D25" s="161" t="s">
        <v>986</v>
      </c>
      <c r="E25" s="158"/>
      <c r="F25" s="162" t="s">
        <v>973</v>
      </c>
      <c r="G25" s="158"/>
      <c r="H25" s="158"/>
      <c r="I25" s="158">
        <v>1</v>
      </c>
      <c r="J25" s="389"/>
    </row>
    <row r="26" spans="1:10" s="28" customFormat="1" ht="10.5">
      <c r="A26" s="158">
        <v>18</v>
      </c>
      <c r="B26" s="159" t="s">
        <v>962</v>
      </c>
      <c r="C26" s="160">
        <v>44792</v>
      </c>
      <c r="D26" s="161" t="s">
        <v>987</v>
      </c>
      <c r="E26" s="158"/>
      <c r="F26" s="162" t="s">
        <v>980</v>
      </c>
      <c r="G26" s="158"/>
      <c r="H26" s="158"/>
      <c r="I26" s="158">
        <v>1</v>
      </c>
      <c r="J26" s="389"/>
    </row>
    <row r="27" spans="1:10" s="28" customFormat="1" ht="10.5">
      <c r="A27" s="158">
        <v>19</v>
      </c>
      <c r="B27" s="159" t="s">
        <v>962</v>
      </c>
      <c r="C27" s="160">
        <v>44808</v>
      </c>
      <c r="D27" s="161" t="s">
        <v>988</v>
      </c>
      <c r="E27" s="158"/>
      <c r="F27" s="162" t="s">
        <v>973</v>
      </c>
      <c r="G27" s="158"/>
      <c r="H27" s="158"/>
      <c r="I27" s="158">
        <v>1</v>
      </c>
      <c r="J27" s="389"/>
    </row>
    <row r="28" spans="1:10" s="28" customFormat="1" ht="10.5">
      <c r="A28" s="158">
        <v>20</v>
      </c>
      <c r="B28" s="159" t="s">
        <v>962</v>
      </c>
      <c r="C28" s="160">
        <v>44808</v>
      </c>
      <c r="D28" s="161" t="s">
        <v>989</v>
      </c>
      <c r="E28" s="158"/>
      <c r="F28" s="162" t="s">
        <v>973</v>
      </c>
      <c r="G28" s="158"/>
      <c r="H28" s="158"/>
      <c r="I28" s="158">
        <v>1</v>
      </c>
      <c r="J28" s="389"/>
    </row>
    <row r="29" spans="1:10" s="28" customFormat="1" ht="10.5">
      <c r="A29" s="158">
        <v>21</v>
      </c>
      <c r="B29" s="159" t="s">
        <v>962</v>
      </c>
      <c r="C29" s="160">
        <v>44814</v>
      </c>
      <c r="D29" s="161" t="s">
        <v>965</v>
      </c>
      <c r="E29" s="158"/>
      <c r="F29" s="162" t="s">
        <v>966</v>
      </c>
      <c r="G29" s="158"/>
      <c r="H29" s="158"/>
      <c r="I29" s="158">
        <v>1</v>
      </c>
      <c r="J29" s="389"/>
    </row>
    <row r="30" spans="1:10" s="28" customFormat="1" ht="10.5">
      <c r="A30" s="158">
        <v>22</v>
      </c>
      <c r="B30" s="159" t="s">
        <v>962</v>
      </c>
      <c r="C30" s="160">
        <v>44821</v>
      </c>
      <c r="D30" s="161" t="s">
        <v>603</v>
      </c>
      <c r="E30" s="158"/>
      <c r="F30" s="162" t="s">
        <v>990</v>
      </c>
      <c r="G30" s="158"/>
      <c r="H30" s="158"/>
      <c r="I30" s="158">
        <v>1</v>
      </c>
      <c r="J30" s="389"/>
    </row>
    <row r="31" spans="1:10" s="28" customFormat="1" ht="10.5">
      <c r="A31" s="158">
        <v>23</v>
      </c>
      <c r="B31" s="159" t="s">
        <v>962</v>
      </c>
      <c r="C31" s="160">
        <v>44821</v>
      </c>
      <c r="D31" s="161" t="s">
        <v>991</v>
      </c>
      <c r="E31" s="158"/>
      <c r="F31" s="162" t="s">
        <v>992</v>
      </c>
      <c r="G31" s="158"/>
      <c r="H31" s="158"/>
      <c r="I31" s="158">
        <v>1</v>
      </c>
      <c r="J31" s="389"/>
    </row>
    <row r="32" spans="1:10" s="28" customFormat="1" ht="10.5">
      <c r="A32" s="158">
        <v>24</v>
      </c>
      <c r="B32" s="159" t="s">
        <v>962</v>
      </c>
      <c r="C32" s="160">
        <v>44830</v>
      </c>
      <c r="D32" s="161" t="s">
        <v>993</v>
      </c>
      <c r="E32" s="158"/>
      <c r="F32" s="162" t="s">
        <v>969</v>
      </c>
      <c r="G32" s="158"/>
      <c r="H32" s="158"/>
      <c r="I32" s="158">
        <v>1</v>
      </c>
      <c r="J32" s="389"/>
    </row>
    <row r="33" spans="1:10" s="28" customFormat="1" ht="10.5">
      <c r="A33" s="158">
        <v>25</v>
      </c>
      <c r="B33" s="159" t="s">
        <v>962</v>
      </c>
      <c r="C33" s="160">
        <v>44838</v>
      </c>
      <c r="D33" s="161" t="s">
        <v>994</v>
      </c>
      <c r="E33" s="158"/>
      <c r="F33" s="162" t="s">
        <v>963</v>
      </c>
      <c r="G33" s="158"/>
      <c r="H33" s="158"/>
      <c r="I33" s="158">
        <v>1</v>
      </c>
      <c r="J33" s="389"/>
    </row>
    <row r="34" spans="1:10" s="28" customFormat="1" ht="10.5">
      <c r="A34" s="158">
        <v>26</v>
      </c>
      <c r="B34" s="159" t="s">
        <v>962</v>
      </c>
      <c r="C34" s="160">
        <v>44848</v>
      </c>
      <c r="D34" s="161" t="s">
        <v>995</v>
      </c>
      <c r="E34" s="158"/>
      <c r="F34" s="162" t="s">
        <v>966</v>
      </c>
      <c r="G34" s="158"/>
      <c r="H34" s="158"/>
      <c r="I34" s="158">
        <v>1</v>
      </c>
      <c r="J34" s="389"/>
    </row>
    <row r="35" spans="1:10" s="28" customFormat="1" ht="10.5">
      <c r="A35" s="158">
        <v>27</v>
      </c>
      <c r="B35" s="159" t="s">
        <v>962</v>
      </c>
      <c r="C35" s="160">
        <v>44850</v>
      </c>
      <c r="D35" s="161" t="s">
        <v>996</v>
      </c>
      <c r="E35" s="158"/>
      <c r="F35" s="162" t="s">
        <v>966</v>
      </c>
      <c r="G35" s="158"/>
      <c r="H35" s="158"/>
      <c r="I35" s="158">
        <v>1</v>
      </c>
      <c r="J35" s="389"/>
    </row>
    <row r="36" spans="1:10" s="28" customFormat="1" ht="10.5">
      <c r="A36" s="158">
        <v>28</v>
      </c>
      <c r="B36" s="159" t="s">
        <v>962</v>
      </c>
      <c r="C36" s="160">
        <v>44855</v>
      </c>
      <c r="D36" s="161" t="s">
        <v>997</v>
      </c>
      <c r="E36" s="158"/>
      <c r="F36" s="162" t="s">
        <v>966</v>
      </c>
      <c r="G36" s="158"/>
      <c r="H36" s="158"/>
      <c r="I36" s="158">
        <v>1</v>
      </c>
      <c r="J36" s="389"/>
    </row>
    <row r="37" spans="1:10" s="28" customFormat="1" ht="10.5">
      <c r="A37" s="158">
        <v>29</v>
      </c>
      <c r="B37" s="159" t="s">
        <v>962</v>
      </c>
      <c r="C37" s="160">
        <v>44857</v>
      </c>
      <c r="D37" s="161" t="s">
        <v>974</v>
      </c>
      <c r="E37" s="158"/>
      <c r="F37" s="162" t="s">
        <v>990</v>
      </c>
      <c r="G37" s="158"/>
      <c r="H37" s="158"/>
      <c r="I37" s="158">
        <v>1</v>
      </c>
      <c r="J37" s="389"/>
    </row>
    <row r="38" spans="1:10" s="28" customFormat="1" ht="10.5">
      <c r="A38" s="158">
        <v>30</v>
      </c>
      <c r="B38" s="159" t="s">
        <v>962</v>
      </c>
      <c r="C38" s="160">
        <v>44858</v>
      </c>
      <c r="D38" s="161" t="s">
        <v>968</v>
      </c>
      <c r="E38" s="158"/>
      <c r="F38" s="162" t="s">
        <v>966</v>
      </c>
      <c r="G38" s="158"/>
      <c r="H38" s="158"/>
      <c r="I38" s="158">
        <v>1</v>
      </c>
      <c r="J38" s="389"/>
    </row>
    <row r="39" spans="1:10" s="28" customFormat="1" ht="10.5">
      <c r="A39" s="158">
        <v>31</v>
      </c>
      <c r="B39" s="159" t="s">
        <v>962</v>
      </c>
      <c r="C39" s="160">
        <v>44860</v>
      </c>
      <c r="D39" s="161" t="s">
        <v>998</v>
      </c>
      <c r="E39" s="158"/>
      <c r="F39" s="162" t="s">
        <v>984</v>
      </c>
      <c r="G39" s="158"/>
      <c r="H39" s="158"/>
      <c r="I39" s="158">
        <v>1</v>
      </c>
      <c r="J39" s="389"/>
    </row>
    <row r="40" spans="1:10" s="28" customFormat="1" ht="10.5">
      <c r="A40" s="158">
        <v>32</v>
      </c>
      <c r="B40" s="159" t="s">
        <v>962</v>
      </c>
      <c r="C40" s="160">
        <v>44861</v>
      </c>
      <c r="D40" s="158" t="s">
        <v>999</v>
      </c>
      <c r="E40" s="158"/>
      <c r="F40" s="162" t="s">
        <v>966</v>
      </c>
      <c r="G40" s="163"/>
      <c r="H40" s="163"/>
      <c r="I40" s="158">
        <v>1</v>
      </c>
      <c r="J40" s="389"/>
    </row>
    <row r="41" spans="1:10" s="28" customFormat="1" ht="10.5">
      <c r="A41" s="158">
        <v>33</v>
      </c>
      <c r="B41" s="159" t="s">
        <v>962</v>
      </c>
      <c r="C41" s="160">
        <v>44899</v>
      </c>
      <c r="D41" s="158" t="s">
        <v>1000</v>
      </c>
      <c r="E41" s="158"/>
      <c r="F41" s="162" t="s">
        <v>966</v>
      </c>
      <c r="G41" s="163"/>
      <c r="H41" s="163"/>
      <c r="I41" s="158">
        <v>1</v>
      </c>
      <c r="J41" s="389"/>
    </row>
    <row r="42" spans="1:10" s="28" customFormat="1" ht="10.5">
      <c r="A42" s="158">
        <v>34</v>
      </c>
      <c r="B42" s="159" t="s">
        <v>962</v>
      </c>
      <c r="C42" s="160">
        <v>44920</v>
      </c>
      <c r="D42" s="158" t="s">
        <v>1001</v>
      </c>
      <c r="E42" s="158"/>
      <c r="F42" s="162" t="s">
        <v>966</v>
      </c>
      <c r="G42" s="163"/>
      <c r="H42" s="163"/>
      <c r="I42" s="158">
        <v>1</v>
      </c>
      <c r="J42" s="389"/>
    </row>
    <row r="43" spans="1:10" s="28" customFormat="1" ht="10.5">
      <c r="A43" s="158">
        <v>35</v>
      </c>
      <c r="B43" s="159" t="s">
        <v>1002</v>
      </c>
      <c r="C43" s="160">
        <v>44785</v>
      </c>
      <c r="D43" s="158"/>
      <c r="E43" s="158"/>
      <c r="F43" s="162" t="s">
        <v>963</v>
      </c>
      <c r="G43" s="163"/>
      <c r="H43" s="163"/>
      <c r="I43" s="158">
        <v>1</v>
      </c>
      <c r="J43" s="389"/>
    </row>
    <row r="44" spans="1:10" s="28" customFormat="1" ht="10.5">
      <c r="A44" s="158">
        <v>36</v>
      </c>
      <c r="B44" s="159" t="s">
        <v>1002</v>
      </c>
      <c r="C44" s="160">
        <v>44788</v>
      </c>
      <c r="D44" s="158"/>
      <c r="E44" s="158"/>
      <c r="F44" s="162" t="s">
        <v>984</v>
      </c>
      <c r="G44" s="163"/>
      <c r="H44" s="163"/>
      <c r="I44" s="158">
        <v>1</v>
      </c>
      <c r="J44" s="389"/>
    </row>
    <row r="45" spans="1:10" s="28" customFormat="1" ht="10.5">
      <c r="A45" s="158">
        <v>37</v>
      </c>
      <c r="B45" s="159" t="s">
        <v>1002</v>
      </c>
      <c r="C45" s="160">
        <v>44792</v>
      </c>
      <c r="D45" s="158"/>
      <c r="E45" s="158"/>
      <c r="F45" s="162" t="s">
        <v>969</v>
      </c>
      <c r="G45" s="163"/>
      <c r="H45" s="163"/>
      <c r="I45" s="158">
        <v>1</v>
      </c>
      <c r="J45" s="389"/>
    </row>
    <row r="46" spans="1:10" s="28" customFormat="1" ht="10.5">
      <c r="A46" s="158">
        <v>38</v>
      </c>
      <c r="B46" s="159" t="s">
        <v>1002</v>
      </c>
      <c r="C46" s="160">
        <v>44794</v>
      </c>
      <c r="D46" s="158"/>
      <c r="E46" s="158"/>
      <c r="F46" s="162" t="s">
        <v>984</v>
      </c>
      <c r="G46" s="163"/>
      <c r="H46" s="163"/>
      <c r="I46" s="158">
        <v>1</v>
      </c>
      <c r="J46" s="389"/>
    </row>
    <row r="47" spans="1:10" s="28" customFormat="1" ht="10.5">
      <c r="A47" s="158">
        <v>39</v>
      </c>
      <c r="B47" s="159" t="s">
        <v>1002</v>
      </c>
      <c r="C47" s="160">
        <v>44815</v>
      </c>
      <c r="D47" s="158"/>
      <c r="E47" s="158"/>
      <c r="F47" s="162" t="s">
        <v>984</v>
      </c>
      <c r="G47" s="163"/>
      <c r="H47" s="163"/>
      <c r="I47" s="158">
        <v>1</v>
      </c>
      <c r="J47" s="389"/>
    </row>
    <row r="48" spans="1:10" s="28" customFormat="1" ht="10.5">
      <c r="A48" s="158">
        <v>40</v>
      </c>
      <c r="B48" s="159" t="s">
        <v>1002</v>
      </c>
      <c r="C48" s="160">
        <v>44817</v>
      </c>
      <c r="D48" s="158"/>
      <c r="E48" s="158"/>
      <c r="F48" s="162" t="s">
        <v>984</v>
      </c>
      <c r="G48" s="163"/>
      <c r="H48" s="163"/>
      <c r="I48" s="158">
        <v>1</v>
      </c>
      <c r="J48" s="389"/>
    </row>
    <row r="49" spans="1:10" s="28" customFormat="1" ht="10.5">
      <c r="A49" s="158">
        <v>41</v>
      </c>
      <c r="B49" s="159" t="s">
        <v>1002</v>
      </c>
      <c r="C49" s="160">
        <v>44819</v>
      </c>
      <c r="D49" s="158"/>
      <c r="E49" s="158"/>
      <c r="F49" s="162" t="s">
        <v>984</v>
      </c>
      <c r="G49" s="163"/>
      <c r="H49" s="163"/>
      <c r="I49" s="158">
        <v>1</v>
      </c>
      <c r="J49" s="389"/>
    </row>
    <row r="50" spans="1:10" s="28" customFormat="1" ht="10.5">
      <c r="A50" s="158">
        <v>42</v>
      </c>
      <c r="B50" s="159" t="s">
        <v>1003</v>
      </c>
      <c r="C50" s="160">
        <v>44819</v>
      </c>
      <c r="D50" s="158"/>
      <c r="E50" s="158"/>
      <c r="F50" s="162" t="s">
        <v>980</v>
      </c>
      <c r="G50" s="163"/>
      <c r="H50" s="163"/>
      <c r="I50" s="158">
        <v>1</v>
      </c>
      <c r="J50" s="389"/>
    </row>
    <row r="51" spans="1:10" s="28" customFormat="1" ht="10.5">
      <c r="A51" s="158">
        <v>43</v>
      </c>
      <c r="B51" s="159" t="s">
        <v>388</v>
      </c>
      <c r="C51" s="160">
        <v>44635</v>
      </c>
      <c r="D51" s="158"/>
      <c r="E51" s="158"/>
      <c r="F51" s="162" t="s">
        <v>990</v>
      </c>
      <c r="G51" s="163"/>
      <c r="H51" s="163"/>
      <c r="I51" s="158">
        <v>1</v>
      </c>
      <c r="J51" s="389"/>
    </row>
    <row r="52" spans="1:10" s="28" customFormat="1" ht="10.5">
      <c r="A52" s="158">
        <v>44</v>
      </c>
      <c r="B52" s="159" t="s">
        <v>388</v>
      </c>
      <c r="C52" s="160">
        <v>44645</v>
      </c>
      <c r="D52" s="158"/>
      <c r="E52" s="158"/>
      <c r="F52" s="162" t="s">
        <v>984</v>
      </c>
      <c r="G52" s="163"/>
      <c r="H52" s="163"/>
      <c r="I52" s="158">
        <v>1</v>
      </c>
      <c r="J52" s="389"/>
    </row>
    <row r="53" spans="1:10" s="28" customFormat="1" ht="10.5">
      <c r="A53" s="158">
        <v>45</v>
      </c>
      <c r="B53" s="159" t="s">
        <v>388</v>
      </c>
      <c r="C53" s="160">
        <v>44645</v>
      </c>
      <c r="D53" s="158"/>
      <c r="E53" s="158"/>
      <c r="F53" s="162" t="s">
        <v>980</v>
      </c>
      <c r="G53" s="163"/>
      <c r="H53" s="163"/>
      <c r="I53" s="158">
        <v>1</v>
      </c>
      <c r="J53" s="389"/>
    </row>
    <row r="54" spans="1:10" s="28" customFormat="1" ht="10.5">
      <c r="A54" s="158">
        <v>46</v>
      </c>
      <c r="B54" s="159" t="s">
        <v>388</v>
      </c>
      <c r="C54" s="160">
        <v>44645</v>
      </c>
      <c r="D54" s="158"/>
      <c r="E54" s="158"/>
      <c r="F54" s="162" t="s">
        <v>980</v>
      </c>
      <c r="G54" s="163"/>
      <c r="H54" s="163"/>
      <c r="I54" s="158">
        <v>1</v>
      </c>
      <c r="J54" s="389"/>
    </row>
    <row r="55" spans="1:10" s="28" customFormat="1" ht="10.5">
      <c r="A55" s="158">
        <v>47</v>
      </c>
      <c r="B55" s="159" t="s">
        <v>388</v>
      </c>
      <c r="C55" s="160">
        <v>44646</v>
      </c>
      <c r="D55" s="158"/>
      <c r="E55" s="158"/>
      <c r="F55" s="162" t="s">
        <v>980</v>
      </c>
      <c r="G55" s="163"/>
      <c r="H55" s="163"/>
      <c r="I55" s="158">
        <v>1</v>
      </c>
      <c r="J55" s="389"/>
    </row>
    <row r="56" spans="1:10" s="28" customFormat="1" ht="10.5">
      <c r="A56" s="158">
        <v>48</v>
      </c>
      <c r="B56" s="159" t="s">
        <v>388</v>
      </c>
      <c r="C56" s="160">
        <v>44646</v>
      </c>
      <c r="D56" s="158"/>
      <c r="E56" s="158"/>
      <c r="F56" s="162" t="s">
        <v>984</v>
      </c>
      <c r="G56" s="163"/>
      <c r="H56" s="163"/>
      <c r="I56" s="158">
        <v>1</v>
      </c>
      <c r="J56" s="389"/>
    </row>
    <row r="57" spans="1:10" s="28" customFormat="1" ht="10.5">
      <c r="A57" s="158">
        <v>49</v>
      </c>
      <c r="B57" s="159" t="s">
        <v>388</v>
      </c>
      <c r="C57" s="160">
        <v>44646</v>
      </c>
      <c r="D57" s="158"/>
      <c r="E57" s="158"/>
      <c r="F57" s="162" t="s">
        <v>984</v>
      </c>
      <c r="G57" s="163"/>
      <c r="H57" s="163"/>
      <c r="I57" s="158">
        <v>1</v>
      </c>
      <c r="J57" s="389"/>
    </row>
    <row r="58" spans="1:10" s="28" customFormat="1" ht="10.5">
      <c r="A58" s="158">
        <v>590</v>
      </c>
      <c r="B58" s="159" t="s">
        <v>388</v>
      </c>
      <c r="C58" s="160">
        <v>44890</v>
      </c>
      <c r="D58" s="158"/>
      <c r="E58" s="158"/>
      <c r="F58" s="162" t="s">
        <v>963</v>
      </c>
      <c r="G58" s="163"/>
      <c r="H58" s="163"/>
      <c r="I58" s="158">
        <v>1</v>
      </c>
      <c r="J58" s="389"/>
    </row>
    <row r="59" spans="1:10" s="28" customFormat="1" ht="10.5">
      <c r="A59" s="158">
        <v>51</v>
      </c>
      <c r="B59" s="159" t="s">
        <v>1004</v>
      </c>
      <c r="C59" s="160">
        <v>44744</v>
      </c>
      <c r="D59" s="158"/>
      <c r="E59" s="158"/>
      <c r="F59" s="162" t="s">
        <v>978</v>
      </c>
      <c r="G59" s="163"/>
      <c r="H59" s="163"/>
      <c r="I59" s="158">
        <v>1</v>
      </c>
      <c r="J59" s="389"/>
    </row>
    <row r="60" spans="1:10" s="28" customFormat="1" ht="10.5">
      <c r="A60" s="158">
        <v>34</v>
      </c>
      <c r="B60" s="159" t="s">
        <v>1004</v>
      </c>
      <c r="C60" s="160">
        <v>44920</v>
      </c>
      <c r="D60" s="158"/>
      <c r="E60" s="158"/>
      <c r="F60" s="162" t="s">
        <v>966</v>
      </c>
      <c r="G60" s="163"/>
      <c r="H60" s="163"/>
      <c r="I60" s="158">
        <v>1</v>
      </c>
      <c r="J60" s="389"/>
    </row>
    <row r="61" spans="1:10" s="28" customFormat="1" ht="10.5">
      <c r="A61" s="158">
        <v>35</v>
      </c>
      <c r="B61" s="159" t="s">
        <v>1004</v>
      </c>
      <c r="C61" s="160">
        <v>44864</v>
      </c>
      <c r="D61" s="158"/>
      <c r="E61" s="158"/>
      <c r="F61" s="162" t="s">
        <v>978</v>
      </c>
      <c r="G61" s="163"/>
      <c r="H61" s="163"/>
      <c r="I61" s="158">
        <v>1</v>
      </c>
      <c r="J61" s="389"/>
    </row>
    <row r="62" spans="1:10" ht="29.25" customHeight="1">
      <c r="A62" s="524"/>
      <c r="B62" s="524"/>
      <c r="C62" s="524"/>
      <c r="D62" s="524"/>
      <c r="E62" s="524"/>
      <c r="F62" s="524"/>
      <c r="G62" s="524"/>
      <c r="H62" s="524"/>
      <c r="I62" s="524"/>
    </row>
    <row r="63" spans="1:10" ht="16.5" customHeight="1">
      <c r="A63" s="525"/>
      <c r="B63" s="525"/>
      <c r="C63" s="525"/>
      <c r="D63" s="525"/>
      <c r="E63" s="525"/>
      <c r="F63" s="525"/>
      <c r="G63" s="525"/>
      <c r="H63" s="525"/>
      <c r="I63" s="525"/>
    </row>
    <row r="64" spans="1:10" ht="16.5" customHeight="1">
      <c r="A64" s="525" t="s">
        <v>612</v>
      </c>
      <c r="B64" s="525"/>
      <c r="C64" s="525"/>
      <c r="D64" s="525"/>
      <c r="E64" s="525"/>
      <c r="F64" s="525"/>
      <c r="G64" s="525"/>
      <c r="H64" s="525"/>
      <c r="I64" s="525"/>
    </row>
    <row r="65" spans="1:9" ht="16.5" customHeight="1">
      <c r="A65" s="525" t="s">
        <v>613</v>
      </c>
      <c r="B65" s="525"/>
      <c r="C65" s="525"/>
      <c r="D65" s="525"/>
      <c r="E65" s="525"/>
      <c r="F65" s="525"/>
      <c r="G65" s="525"/>
      <c r="H65" s="525"/>
      <c r="I65" s="525"/>
    </row>
    <row r="66" spans="1:9" ht="16.5" customHeight="1">
      <c r="A66" s="525" t="s">
        <v>614</v>
      </c>
      <c r="B66" s="525"/>
      <c r="C66" s="525"/>
      <c r="D66" s="525"/>
      <c r="E66" s="525"/>
      <c r="F66" s="525"/>
      <c r="G66" s="525"/>
      <c r="H66" s="525"/>
      <c r="I66" s="525"/>
    </row>
    <row r="67" spans="1:9" ht="16.5" customHeight="1">
      <c r="A67" s="525" t="s">
        <v>615</v>
      </c>
      <c r="B67" s="525"/>
      <c r="C67" s="525"/>
      <c r="D67" s="525"/>
      <c r="E67" s="525"/>
      <c r="F67" s="525"/>
      <c r="G67" s="525"/>
      <c r="H67" s="525"/>
      <c r="I67" s="525"/>
    </row>
    <row r="68" spans="1:9" ht="16.5" customHeight="1">
      <c r="A68" s="525" t="s">
        <v>616</v>
      </c>
      <c r="B68" s="525"/>
      <c r="C68" s="525"/>
      <c r="D68" s="525"/>
      <c r="E68" s="525"/>
      <c r="F68" s="525"/>
      <c r="G68" s="525"/>
      <c r="H68" s="525"/>
      <c r="I68" s="525"/>
    </row>
    <row r="69" spans="1:9" ht="16.5" customHeight="1">
      <c r="A69" s="525" t="s">
        <v>617</v>
      </c>
      <c r="B69" s="525"/>
      <c r="C69" s="525"/>
      <c r="D69" s="525"/>
      <c r="E69" s="525"/>
      <c r="F69" s="525"/>
      <c r="G69" s="525"/>
      <c r="H69" s="525"/>
      <c r="I69" s="525"/>
    </row>
    <row r="70" spans="1:9" ht="13" customHeight="1">
      <c r="F70" s="548" t="s">
        <v>1005</v>
      </c>
      <c r="G70" s="548"/>
      <c r="H70" s="548"/>
      <c r="I70" s="548"/>
    </row>
    <row r="71" spans="1:9" ht="14">
      <c r="G71" s="140" t="s">
        <v>1006</v>
      </c>
    </row>
    <row r="72" spans="1:9" ht="14">
      <c r="G72" s="140" t="s">
        <v>1007</v>
      </c>
    </row>
    <row r="73" spans="1:9" ht="14">
      <c r="G73" s="140" t="s">
        <v>1008</v>
      </c>
    </row>
    <row r="77" spans="1:9" ht="14">
      <c r="G77" s="141" t="s">
        <v>1009</v>
      </c>
    </row>
    <row r="78" spans="1:9" ht="14">
      <c r="F78" s="140"/>
      <c r="G78" s="140" t="s">
        <v>1010</v>
      </c>
    </row>
  </sheetData>
  <mergeCells count="22">
    <mergeCell ref="F70:I70"/>
    <mergeCell ref="A67:I67"/>
    <mergeCell ref="A68:I68"/>
    <mergeCell ref="A69:I69"/>
    <mergeCell ref="A62:I62"/>
    <mergeCell ref="A63:I63"/>
    <mergeCell ref="A64:I64"/>
    <mergeCell ref="A65:I65"/>
    <mergeCell ref="A66:I66"/>
    <mergeCell ref="A1:J1"/>
    <mergeCell ref="A2:I2"/>
    <mergeCell ref="A3:I3"/>
    <mergeCell ref="A4:I4"/>
    <mergeCell ref="A5:A7"/>
    <mergeCell ref="B5:B7"/>
    <mergeCell ref="C5:C7"/>
    <mergeCell ref="D5:D7"/>
    <mergeCell ref="E5:E7"/>
    <mergeCell ref="F5:F7"/>
    <mergeCell ref="G5:I5"/>
    <mergeCell ref="G6:G7"/>
    <mergeCell ref="H6:I6"/>
  </mergeCells>
  <pageMargins left="0.7" right="0.7" top="0.75" bottom="0.75" header="0.3" footer="0.3"/>
  <pageSetup paperSize="5" scale="8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M21"/>
  <sheetViews>
    <sheetView workbookViewId="0">
      <selection activeCell="A2" sqref="A2:K3"/>
    </sheetView>
  </sheetViews>
  <sheetFormatPr defaultRowHeight="13"/>
  <cols>
    <col min="1" max="1" width="8.19921875" customWidth="1"/>
    <col min="2" max="2" width="26.5" customWidth="1"/>
    <col min="3" max="3" width="8.5" customWidth="1"/>
    <col min="4" max="4" width="22.19921875" customWidth="1"/>
    <col min="5" max="5" width="20" customWidth="1"/>
    <col min="6" max="6" width="15.296875" customWidth="1"/>
    <col min="7" max="7" width="16.5" customWidth="1"/>
    <col min="8" max="8" width="14.796875" customWidth="1"/>
    <col min="9" max="9" width="20.69921875" customWidth="1"/>
    <col min="10" max="10" width="18.69921875" customWidth="1"/>
    <col min="11" max="11" width="28.796875" customWidth="1"/>
    <col min="12" max="12" width="3.19921875" customWidth="1"/>
    <col min="13" max="13" width="9.5" customWidth="1"/>
  </cols>
  <sheetData>
    <row r="1" spans="1:13" ht="41.15" customHeight="1">
      <c r="A1" s="459" t="s">
        <v>14</v>
      </c>
      <c r="B1" s="459"/>
      <c r="C1" s="460" t="s">
        <v>18</v>
      </c>
      <c r="D1" s="460"/>
      <c r="E1" s="460"/>
      <c r="F1" s="460"/>
      <c r="G1" s="460"/>
      <c r="H1" s="460"/>
      <c r="I1" s="460"/>
      <c r="J1" s="460"/>
      <c r="K1" s="460"/>
      <c r="L1" s="460"/>
      <c r="M1" s="460"/>
    </row>
    <row r="2" spans="1:13" ht="54.25" customHeight="1">
      <c r="A2" s="3" t="s">
        <v>5</v>
      </c>
      <c r="B2" s="461" t="s">
        <v>19</v>
      </c>
      <c r="C2" s="462"/>
      <c r="D2" s="3" t="s">
        <v>0</v>
      </c>
      <c r="E2" s="3" t="s">
        <v>1</v>
      </c>
      <c r="F2" s="3" t="s">
        <v>2</v>
      </c>
      <c r="G2" s="3" t="s">
        <v>20</v>
      </c>
      <c r="H2" s="3" t="s">
        <v>4</v>
      </c>
      <c r="I2" s="3" t="s">
        <v>21</v>
      </c>
      <c r="J2" s="3" t="s">
        <v>22</v>
      </c>
      <c r="K2" s="3" t="s">
        <v>23</v>
      </c>
    </row>
    <row r="3" spans="1:13" ht="9" customHeight="1">
      <c r="A3" s="8">
        <v>1</v>
      </c>
      <c r="B3" s="463">
        <v>2</v>
      </c>
      <c r="C3" s="464"/>
      <c r="D3" s="8">
        <v>3</v>
      </c>
      <c r="E3" s="8">
        <v>4</v>
      </c>
      <c r="F3" s="8">
        <v>5</v>
      </c>
      <c r="G3" s="8">
        <v>6</v>
      </c>
      <c r="H3" s="8">
        <v>7</v>
      </c>
      <c r="I3" s="8">
        <v>8</v>
      </c>
      <c r="J3" s="8">
        <v>9</v>
      </c>
      <c r="K3" s="8">
        <v>10</v>
      </c>
    </row>
    <row r="4" spans="1:13" ht="81.650000000000006" customHeight="1">
      <c r="A4" s="5"/>
      <c r="B4" s="465" t="s">
        <v>856</v>
      </c>
      <c r="C4" s="466"/>
      <c r="D4" s="105" t="s">
        <v>857</v>
      </c>
      <c r="E4" s="105" t="s">
        <v>858</v>
      </c>
      <c r="F4" s="105" t="s">
        <v>859</v>
      </c>
      <c r="G4" s="105" t="s">
        <v>860</v>
      </c>
      <c r="H4" s="5"/>
      <c r="I4" s="5"/>
      <c r="J4" s="5"/>
      <c r="K4" s="5"/>
    </row>
    <row r="5" spans="1:13" ht="16" customHeight="1">
      <c r="A5" s="5"/>
      <c r="B5" s="467"/>
      <c r="C5" s="468"/>
      <c r="D5" s="5"/>
      <c r="E5" s="5"/>
      <c r="F5" s="5"/>
      <c r="G5" s="5"/>
      <c r="H5" s="5"/>
      <c r="I5" s="5"/>
      <c r="J5" s="5"/>
      <c r="K5" s="5"/>
    </row>
    <row r="6" spans="1:13" ht="15.75" customHeight="1">
      <c r="A6" s="5"/>
      <c r="B6" s="467"/>
      <c r="C6" s="468"/>
      <c r="D6" s="5"/>
      <c r="E6" s="5"/>
      <c r="F6" s="5"/>
      <c r="G6" s="5"/>
      <c r="H6" s="5"/>
      <c r="I6" s="5"/>
      <c r="J6" s="5"/>
      <c r="K6" s="5"/>
    </row>
    <row r="7" spans="1:13" ht="16" customHeight="1">
      <c r="A7" s="5"/>
      <c r="B7" s="467"/>
      <c r="C7" s="468"/>
      <c r="D7" s="5"/>
      <c r="E7" s="5"/>
      <c r="F7" s="5"/>
      <c r="G7" s="5"/>
      <c r="H7" s="5"/>
      <c r="I7" s="5"/>
      <c r="J7" s="5"/>
      <c r="K7" s="5"/>
    </row>
    <row r="8" spans="1:13" ht="16.399999999999999" customHeight="1">
      <c r="A8" s="5"/>
      <c r="B8" s="467"/>
      <c r="C8" s="468"/>
      <c r="D8" s="5"/>
      <c r="E8" s="5"/>
      <c r="F8" s="5"/>
      <c r="G8" s="5"/>
      <c r="H8" s="5"/>
      <c r="I8" s="5"/>
      <c r="J8" s="5"/>
      <c r="K8" s="5"/>
    </row>
    <row r="9" spans="1:13" ht="16.5" customHeight="1">
      <c r="A9" s="469" t="s">
        <v>9</v>
      </c>
      <c r="B9" s="469"/>
      <c r="C9" s="469"/>
      <c r="D9" s="469"/>
      <c r="E9" s="469"/>
      <c r="F9" s="469"/>
      <c r="G9" s="469"/>
      <c r="H9" s="469"/>
      <c r="I9" s="469"/>
      <c r="J9" s="469"/>
      <c r="K9" s="469"/>
      <c r="L9" s="469"/>
      <c r="M9" s="469"/>
    </row>
    <row r="10" spans="1:13" ht="16.5" customHeight="1">
      <c r="A10" s="470" t="s">
        <v>17</v>
      </c>
      <c r="B10" s="470"/>
      <c r="C10" s="470"/>
      <c r="D10" s="470"/>
      <c r="E10" s="470"/>
      <c r="F10" s="470"/>
      <c r="G10" s="470"/>
      <c r="H10" s="470"/>
      <c r="I10" s="470"/>
      <c r="J10" s="470"/>
      <c r="K10" s="470"/>
      <c r="L10" s="470"/>
    </row>
    <row r="11" spans="1:13" ht="16.5" customHeight="1">
      <c r="A11" s="470" t="s">
        <v>24</v>
      </c>
      <c r="B11" s="470"/>
      <c r="C11" s="470"/>
      <c r="D11" s="470"/>
      <c r="E11" s="470"/>
      <c r="F11" s="470"/>
      <c r="G11" s="470"/>
      <c r="H11" s="470"/>
      <c r="I11" s="470"/>
      <c r="J11" s="470"/>
      <c r="K11" s="470"/>
      <c r="L11" s="470"/>
    </row>
    <row r="12" spans="1:13" ht="23.5" customHeight="1">
      <c r="A12" s="470" t="s">
        <v>25</v>
      </c>
      <c r="B12" s="470"/>
      <c r="C12" s="470"/>
      <c r="D12" s="470"/>
      <c r="E12" s="470"/>
      <c r="F12" s="470"/>
      <c r="G12" s="470"/>
      <c r="H12" s="470"/>
      <c r="I12" s="470"/>
      <c r="J12" s="470"/>
      <c r="K12" s="470"/>
      <c r="L12" s="470"/>
    </row>
    <row r="13" spans="1:13" ht="33" customHeight="1">
      <c r="A13" s="471" t="s">
        <v>26</v>
      </c>
      <c r="B13" s="471"/>
      <c r="C13" s="471"/>
      <c r="D13" s="471"/>
      <c r="E13" s="471"/>
      <c r="F13" s="471"/>
      <c r="G13" s="471"/>
      <c r="H13" s="471"/>
      <c r="I13" s="471"/>
      <c r="J13" s="471"/>
      <c r="K13" s="471"/>
      <c r="L13" s="471"/>
    </row>
    <row r="14" spans="1:13" ht="23.5" customHeight="1">
      <c r="A14" s="470" t="s">
        <v>27</v>
      </c>
      <c r="B14" s="470"/>
      <c r="C14" s="470"/>
      <c r="D14" s="470"/>
      <c r="E14" s="470"/>
      <c r="F14" s="470"/>
      <c r="G14" s="470"/>
      <c r="H14" s="470"/>
      <c r="I14" s="470"/>
      <c r="J14" s="470"/>
      <c r="K14" s="470"/>
      <c r="L14" s="470"/>
    </row>
    <row r="15" spans="1:13" ht="16.5" customHeight="1">
      <c r="A15" s="470" t="s">
        <v>28</v>
      </c>
      <c r="B15" s="470"/>
      <c r="C15" s="470"/>
      <c r="D15" s="470"/>
      <c r="E15" s="470"/>
      <c r="F15" s="470"/>
      <c r="G15" s="470"/>
      <c r="H15" s="470"/>
      <c r="I15" s="470"/>
      <c r="J15" s="470"/>
      <c r="K15" s="470"/>
      <c r="L15" s="470"/>
    </row>
    <row r="16" spans="1:13" ht="33" customHeight="1">
      <c r="A16" s="471" t="s">
        <v>29</v>
      </c>
      <c r="B16" s="471"/>
      <c r="C16" s="471"/>
      <c r="D16" s="471"/>
      <c r="E16" s="471"/>
      <c r="F16" s="471"/>
      <c r="G16" s="471"/>
      <c r="H16" s="471"/>
      <c r="I16" s="471"/>
      <c r="J16" s="471"/>
      <c r="K16" s="471"/>
      <c r="L16" s="471"/>
    </row>
    <row r="17" spans="1:12" ht="23.5" customHeight="1">
      <c r="A17" s="470" t="s">
        <v>30</v>
      </c>
      <c r="B17" s="470"/>
      <c r="C17" s="470"/>
      <c r="D17" s="470"/>
      <c r="E17" s="470"/>
      <c r="F17" s="470"/>
      <c r="G17" s="470"/>
      <c r="H17" s="470"/>
      <c r="I17" s="470"/>
      <c r="J17" s="470"/>
      <c r="K17" s="470"/>
      <c r="L17" s="470"/>
    </row>
    <row r="18" spans="1:12" ht="16.5" customHeight="1">
      <c r="A18" s="470" t="s">
        <v>31</v>
      </c>
      <c r="B18" s="470"/>
      <c r="C18" s="470"/>
      <c r="D18" s="470"/>
      <c r="E18" s="470"/>
      <c r="F18" s="470"/>
      <c r="G18" s="470"/>
      <c r="H18" s="470"/>
      <c r="I18" s="470"/>
      <c r="J18" s="470"/>
      <c r="K18" s="470"/>
      <c r="L18" s="470"/>
    </row>
    <row r="19" spans="1:12" ht="16.5" customHeight="1">
      <c r="A19" s="470" t="s">
        <v>32</v>
      </c>
      <c r="B19" s="470"/>
      <c r="C19" s="470"/>
      <c r="D19" s="470"/>
      <c r="E19" s="470"/>
      <c r="F19" s="470"/>
      <c r="G19" s="470"/>
      <c r="H19" s="470"/>
      <c r="I19" s="470"/>
      <c r="J19" s="470"/>
      <c r="K19" s="470"/>
      <c r="L19" s="470"/>
    </row>
    <row r="20" spans="1:12" ht="16.5" customHeight="1">
      <c r="A20" s="470" t="s">
        <v>33</v>
      </c>
      <c r="B20" s="470"/>
      <c r="C20" s="470"/>
      <c r="D20" s="470"/>
      <c r="E20" s="470"/>
      <c r="F20" s="470"/>
      <c r="G20" s="470"/>
      <c r="H20" s="470"/>
      <c r="I20" s="470"/>
      <c r="J20" s="470"/>
      <c r="K20" s="470"/>
      <c r="L20" s="470"/>
    </row>
    <row r="21" spans="1:12" ht="16.5" customHeight="1">
      <c r="A21" s="470" t="s">
        <v>34</v>
      </c>
      <c r="B21" s="470"/>
      <c r="C21" s="470"/>
      <c r="D21" s="470"/>
      <c r="E21" s="470"/>
      <c r="F21" s="470"/>
      <c r="G21" s="470"/>
      <c r="H21" s="470"/>
      <c r="I21" s="470"/>
      <c r="J21" s="470"/>
      <c r="K21" s="470"/>
      <c r="L21" s="470"/>
    </row>
  </sheetData>
  <mergeCells count="22">
    <mergeCell ref="A20:L20"/>
    <mergeCell ref="A21:L21"/>
    <mergeCell ref="A15:L15"/>
    <mergeCell ref="A16:L16"/>
    <mergeCell ref="A17:L17"/>
    <mergeCell ref="A18:L18"/>
    <mergeCell ref="A19:L19"/>
    <mergeCell ref="A10:L10"/>
    <mergeCell ref="A11:L11"/>
    <mergeCell ref="A12:L12"/>
    <mergeCell ref="A13:L13"/>
    <mergeCell ref="A14:L14"/>
    <mergeCell ref="B5:C5"/>
    <mergeCell ref="B6:C6"/>
    <mergeCell ref="B7:C7"/>
    <mergeCell ref="B8:C8"/>
    <mergeCell ref="A9:M9"/>
    <mergeCell ref="A1:B1"/>
    <mergeCell ref="C1:M1"/>
    <mergeCell ref="B2:C2"/>
    <mergeCell ref="B3:C3"/>
    <mergeCell ref="B4:C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sheetPr>
  <dimension ref="A1:Q29"/>
  <sheetViews>
    <sheetView topLeftCell="B14" workbookViewId="0">
      <selection activeCell="A20" sqref="A20:P20"/>
    </sheetView>
  </sheetViews>
  <sheetFormatPr defaultColWidth="9.296875" defaultRowHeight="12.5"/>
  <cols>
    <col min="1" max="1" width="4.69921875" style="18" customWidth="1"/>
    <col min="2" max="2" width="15.796875" style="18" customWidth="1"/>
    <col min="3" max="3" width="13.296875" style="18" customWidth="1"/>
    <col min="4" max="4" width="20.19921875" style="18" customWidth="1"/>
    <col min="5" max="5" width="13.5" style="18" customWidth="1"/>
    <col min="6" max="6" width="14.19921875" style="18" customWidth="1"/>
    <col min="7" max="7" width="10.796875" style="18" customWidth="1"/>
    <col min="8" max="8" width="11.296875" style="18" customWidth="1"/>
    <col min="9" max="9" width="4" style="18" customWidth="1"/>
    <col min="10" max="10" width="12.5" style="18" customWidth="1"/>
    <col min="11" max="11" width="7.296875" style="18" customWidth="1"/>
    <col min="12" max="12" width="16" style="18" customWidth="1"/>
    <col min="13" max="13" width="20" style="18" customWidth="1"/>
    <col min="14" max="14" width="10.19921875" style="18" customWidth="1"/>
    <col min="15" max="15" width="10.796875" style="18" customWidth="1"/>
    <col min="16" max="16" width="16" style="18" customWidth="1"/>
    <col min="17" max="17" width="11.5" style="18" customWidth="1"/>
    <col min="18" max="16384" width="9.296875" style="18"/>
  </cols>
  <sheetData>
    <row r="1" spans="1:17" ht="28.4" customHeight="1">
      <c r="A1" s="549" t="s">
        <v>641</v>
      </c>
      <c r="B1" s="549"/>
      <c r="C1" s="549"/>
      <c r="D1" s="549"/>
      <c r="E1" s="549"/>
      <c r="F1" s="549"/>
      <c r="G1" s="549"/>
      <c r="H1" s="549"/>
      <c r="I1" s="549"/>
      <c r="J1" s="549"/>
      <c r="K1" s="549"/>
      <c r="L1" s="549"/>
      <c r="M1" s="549"/>
      <c r="N1" s="549"/>
      <c r="O1" s="549"/>
      <c r="P1" s="549"/>
      <c r="Q1" s="549"/>
    </row>
    <row r="2" spans="1:17" ht="16.5" customHeight="1">
      <c r="A2" s="525" t="s">
        <v>1370</v>
      </c>
      <c r="B2" s="525"/>
      <c r="C2" s="525"/>
      <c r="D2" s="525"/>
      <c r="E2" s="525"/>
      <c r="F2" s="525"/>
      <c r="G2" s="525"/>
      <c r="H2" s="525"/>
      <c r="I2" s="525"/>
      <c r="J2" s="525"/>
      <c r="K2" s="525"/>
      <c r="L2" s="525"/>
      <c r="M2" s="525"/>
      <c r="N2" s="525"/>
      <c r="O2" s="525"/>
      <c r="P2" s="525"/>
    </row>
    <row r="3" spans="1:17" ht="16.5" customHeight="1">
      <c r="A3" s="525" t="s">
        <v>1372</v>
      </c>
      <c r="B3" s="525"/>
      <c r="C3" s="525"/>
      <c r="D3" s="525"/>
      <c r="E3" s="525"/>
      <c r="F3" s="525"/>
      <c r="G3" s="525"/>
      <c r="H3" s="525"/>
      <c r="I3" s="525"/>
      <c r="J3" s="525"/>
      <c r="K3" s="525"/>
      <c r="L3" s="525"/>
      <c r="M3" s="525"/>
      <c r="N3" s="525"/>
      <c r="O3" s="525"/>
      <c r="P3" s="525"/>
    </row>
    <row r="4" spans="1:17" ht="16.5" customHeight="1">
      <c r="A4" s="550" t="s">
        <v>945</v>
      </c>
      <c r="B4" s="550"/>
      <c r="C4" s="550"/>
      <c r="D4" s="550"/>
      <c r="E4" s="550"/>
      <c r="F4" s="550"/>
      <c r="G4" s="550"/>
      <c r="H4" s="550"/>
      <c r="I4" s="550"/>
      <c r="J4" s="550"/>
      <c r="K4" s="550"/>
      <c r="L4" s="550"/>
      <c r="M4" s="550"/>
      <c r="N4" s="550"/>
      <c r="O4" s="550"/>
      <c r="P4" s="550"/>
    </row>
    <row r="5" spans="1:17" ht="17.149999999999999" customHeight="1">
      <c r="A5" s="489" t="s">
        <v>324</v>
      </c>
      <c r="B5" s="489" t="s">
        <v>642</v>
      </c>
      <c r="C5" s="489" t="s">
        <v>643</v>
      </c>
      <c r="D5" s="489" t="s">
        <v>644</v>
      </c>
      <c r="E5" s="489" t="s">
        <v>645</v>
      </c>
      <c r="F5" s="489" t="s">
        <v>646</v>
      </c>
      <c r="G5" s="489" t="s">
        <v>647</v>
      </c>
      <c r="H5" s="491" t="s">
        <v>648</v>
      </c>
      <c r="I5" s="531"/>
      <c r="J5" s="531"/>
      <c r="K5" s="492"/>
      <c r="L5" s="489" t="s">
        <v>649</v>
      </c>
      <c r="M5" s="489" t="s">
        <v>650</v>
      </c>
      <c r="N5" s="489" t="s">
        <v>651</v>
      </c>
      <c r="O5" s="493" t="s">
        <v>652</v>
      </c>
      <c r="P5" s="493" t="s">
        <v>653</v>
      </c>
    </row>
    <row r="6" spans="1:17" ht="68.900000000000006" customHeight="1">
      <c r="A6" s="490"/>
      <c r="B6" s="490"/>
      <c r="C6" s="490"/>
      <c r="D6" s="490"/>
      <c r="E6" s="490"/>
      <c r="F6" s="490"/>
      <c r="G6" s="490"/>
      <c r="H6" s="39" t="s">
        <v>444</v>
      </c>
      <c r="I6" s="39" t="s">
        <v>419</v>
      </c>
      <c r="J6" s="39" t="s">
        <v>654</v>
      </c>
      <c r="K6" s="39" t="s">
        <v>509</v>
      </c>
      <c r="L6" s="490"/>
      <c r="M6" s="490"/>
      <c r="N6" s="490"/>
      <c r="O6" s="494"/>
      <c r="P6" s="494"/>
    </row>
    <row r="7" spans="1:17" ht="9.25" customHeight="1">
      <c r="A7" s="113">
        <v>1</v>
      </c>
      <c r="B7" s="113">
        <v>2</v>
      </c>
      <c r="C7" s="113">
        <v>3</v>
      </c>
      <c r="D7" s="113">
        <v>4</v>
      </c>
      <c r="E7" s="113">
        <v>5</v>
      </c>
      <c r="F7" s="113">
        <v>6</v>
      </c>
      <c r="G7" s="113">
        <v>7</v>
      </c>
      <c r="H7" s="113">
        <v>8</v>
      </c>
      <c r="I7" s="113">
        <v>9</v>
      </c>
      <c r="J7" s="113">
        <v>10</v>
      </c>
      <c r="K7" s="113">
        <v>11</v>
      </c>
      <c r="L7" s="113">
        <v>12</v>
      </c>
      <c r="M7" s="113">
        <v>13</v>
      </c>
      <c r="N7" s="114" t="s">
        <v>655</v>
      </c>
      <c r="O7" s="113">
        <v>15</v>
      </c>
      <c r="P7" s="114" t="s">
        <v>656</v>
      </c>
    </row>
    <row r="8" spans="1:17" s="28" customFormat="1" ht="30">
      <c r="A8" s="553" t="s">
        <v>618</v>
      </c>
      <c r="B8" s="554" t="s">
        <v>619</v>
      </c>
      <c r="C8" s="551" t="s">
        <v>620</v>
      </c>
      <c r="D8" s="53" t="s">
        <v>621</v>
      </c>
      <c r="E8" s="53" t="s">
        <v>339</v>
      </c>
      <c r="F8" s="53" t="s">
        <v>622</v>
      </c>
      <c r="G8" s="54" t="s">
        <v>623</v>
      </c>
      <c r="H8" s="36"/>
      <c r="I8" s="36"/>
      <c r="J8" s="36"/>
      <c r="K8" s="36"/>
      <c r="L8" s="55">
        <v>10</v>
      </c>
      <c r="M8" s="55">
        <v>6</v>
      </c>
      <c r="N8" s="56">
        <f t="shared" ref="N8:N16" si="0">L8-M8</f>
        <v>4</v>
      </c>
      <c r="O8" s="57">
        <v>15000000</v>
      </c>
      <c r="P8" s="58">
        <f t="shared" ref="P8:P16" si="1">N8*O8</f>
        <v>60000000</v>
      </c>
    </row>
    <row r="9" spans="1:17" s="28" customFormat="1" ht="20">
      <c r="A9" s="553"/>
      <c r="B9" s="554"/>
      <c r="C9" s="555"/>
      <c r="D9" s="551" t="s">
        <v>624</v>
      </c>
      <c r="E9" s="551" t="s">
        <v>339</v>
      </c>
      <c r="F9" s="53" t="s">
        <v>625</v>
      </c>
      <c r="G9" s="54" t="s">
        <v>623</v>
      </c>
      <c r="H9" s="36"/>
      <c r="I9" s="36"/>
      <c r="J9" s="36"/>
      <c r="K9" s="36"/>
      <c r="L9" s="55">
        <v>10</v>
      </c>
      <c r="M9" s="55">
        <v>6</v>
      </c>
      <c r="N9" s="56">
        <f t="shared" si="0"/>
        <v>4</v>
      </c>
      <c r="O9" s="57">
        <v>15000000</v>
      </c>
      <c r="P9" s="58">
        <f t="shared" si="1"/>
        <v>60000000</v>
      </c>
    </row>
    <row r="10" spans="1:17" s="28" customFormat="1" ht="30">
      <c r="A10" s="553"/>
      <c r="B10" s="554"/>
      <c r="C10" s="552"/>
      <c r="D10" s="552"/>
      <c r="E10" s="552"/>
      <c r="F10" s="53" t="s">
        <v>626</v>
      </c>
      <c r="G10" s="54" t="s">
        <v>623</v>
      </c>
      <c r="H10" s="36"/>
      <c r="I10" s="36"/>
      <c r="J10" s="36"/>
      <c r="K10" s="36"/>
      <c r="L10" s="55">
        <v>10</v>
      </c>
      <c r="M10" s="55">
        <v>6</v>
      </c>
      <c r="N10" s="56">
        <f t="shared" si="0"/>
        <v>4</v>
      </c>
      <c r="O10" s="57">
        <v>15000000</v>
      </c>
      <c r="P10" s="58">
        <f t="shared" si="1"/>
        <v>60000000</v>
      </c>
    </row>
    <row r="11" spans="1:17" s="28" customFormat="1" ht="40">
      <c r="A11" s="553" t="s">
        <v>627</v>
      </c>
      <c r="B11" s="554" t="s">
        <v>628</v>
      </c>
      <c r="C11" s="551" t="s">
        <v>629</v>
      </c>
      <c r="D11" s="53" t="s">
        <v>630</v>
      </c>
      <c r="E11" s="53" t="s">
        <v>339</v>
      </c>
      <c r="F11" s="53" t="s">
        <v>631</v>
      </c>
      <c r="G11" s="54" t="s">
        <v>623</v>
      </c>
      <c r="H11" s="36"/>
      <c r="I11" s="36"/>
      <c r="J11" s="36"/>
      <c r="K11" s="36"/>
      <c r="L11" s="55">
        <v>10</v>
      </c>
      <c r="M11" s="55">
        <v>6</v>
      </c>
      <c r="N11" s="56">
        <f t="shared" si="0"/>
        <v>4</v>
      </c>
      <c r="O11" s="57">
        <v>15000000</v>
      </c>
      <c r="P11" s="58">
        <f t="shared" si="1"/>
        <v>60000000</v>
      </c>
    </row>
    <row r="12" spans="1:17" s="28" customFormat="1" ht="20">
      <c r="A12" s="553"/>
      <c r="B12" s="554"/>
      <c r="C12" s="555"/>
      <c r="D12" s="551" t="s">
        <v>632</v>
      </c>
      <c r="E12" s="551" t="s">
        <v>339</v>
      </c>
      <c r="F12" s="53" t="s">
        <v>633</v>
      </c>
      <c r="G12" s="54" t="s">
        <v>623</v>
      </c>
      <c r="H12" s="36"/>
      <c r="I12" s="36"/>
      <c r="J12" s="36"/>
      <c r="K12" s="36"/>
      <c r="L12" s="55">
        <v>10</v>
      </c>
      <c r="M12" s="55">
        <v>6</v>
      </c>
      <c r="N12" s="56">
        <f t="shared" si="0"/>
        <v>4</v>
      </c>
      <c r="O12" s="57">
        <v>15000000</v>
      </c>
      <c r="P12" s="58">
        <f t="shared" si="1"/>
        <v>60000000</v>
      </c>
    </row>
    <row r="13" spans="1:17" s="28" customFormat="1" ht="30">
      <c r="A13" s="553"/>
      <c r="B13" s="554"/>
      <c r="C13" s="552"/>
      <c r="D13" s="552"/>
      <c r="E13" s="552"/>
      <c r="F13" s="53" t="s">
        <v>634</v>
      </c>
      <c r="G13" s="54" t="s">
        <v>623</v>
      </c>
      <c r="H13" s="36"/>
      <c r="I13" s="36"/>
      <c r="J13" s="36"/>
      <c r="K13" s="36"/>
      <c r="L13" s="55">
        <v>10</v>
      </c>
      <c r="M13" s="55">
        <v>6</v>
      </c>
      <c r="N13" s="56">
        <f t="shared" si="0"/>
        <v>4</v>
      </c>
      <c r="O13" s="57">
        <v>15000000</v>
      </c>
      <c r="P13" s="58">
        <f t="shared" si="1"/>
        <v>60000000</v>
      </c>
    </row>
    <row r="14" spans="1:17" s="28" customFormat="1" ht="40">
      <c r="A14" s="553"/>
      <c r="B14" s="554"/>
      <c r="C14" s="551" t="s">
        <v>635</v>
      </c>
      <c r="D14" s="53" t="s">
        <v>636</v>
      </c>
      <c r="E14" s="53" t="s">
        <v>339</v>
      </c>
      <c r="F14" s="53" t="s">
        <v>637</v>
      </c>
      <c r="G14" s="54" t="s">
        <v>623</v>
      </c>
      <c r="H14" s="36"/>
      <c r="I14" s="36"/>
      <c r="J14" s="36"/>
      <c r="K14" s="36"/>
      <c r="L14" s="55">
        <v>10</v>
      </c>
      <c r="M14" s="55">
        <v>6</v>
      </c>
      <c r="N14" s="56">
        <f t="shared" si="0"/>
        <v>4</v>
      </c>
      <c r="O14" s="57">
        <v>15000000</v>
      </c>
      <c r="P14" s="58">
        <f t="shared" si="1"/>
        <v>60000000</v>
      </c>
    </row>
    <row r="15" spans="1:17" s="28" customFormat="1" ht="20">
      <c r="A15" s="553"/>
      <c r="B15" s="554"/>
      <c r="C15" s="555"/>
      <c r="D15" s="551" t="s">
        <v>638</v>
      </c>
      <c r="E15" s="551" t="s">
        <v>339</v>
      </c>
      <c r="F15" s="53" t="s">
        <v>639</v>
      </c>
      <c r="G15" s="54" t="s">
        <v>623</v>
      </c>
      <c r="H15" s="36"/>
      <c r="I15" s="36"/>
      <c r="J15" s="36"/>
      <c r="K15" s="36"/>
      <c r="L15" s="55">
        <v>10</v>
      </c>
      <c r="M15" s="55">
        <v>6</v>
      </c>
      <c r="N15" s="56">
        <f t="shared" si="0"/>
        <v>4</v>
      </c>
      <c r="O15" s="57">
        <v>15000000</v>
      </c>
      <c r="P15" s="58">
        <f t="shared" si="1"/>
        <v>60000000</v>
      </c>
    </row>
    <row r="16" spans="1:17" s="28" customFormat="1" ht="40">
      <c r="A16" s="553"/>
      <c r="B16" s="554"/>
      <c r="C16" s="552"/>
      <c r="D16" s="552"/>
      <c r="E16" s="552"/>
      <c r="F16" s="53" t="s">
        <v>640</v>
      </c>
      <c r="G16" s="54" t="s">
        <v>623</v>
      </c>
      <c r="H16" s="36"/>
      <c r="I16" s="36"/>
      <c r="J16" s="36"/>
      <c r="K16" s="36"/>
      <c r="L16" s="55">
        <v>10</v>
      </c>
      <c r="M16" s="55">
        <v>6</v>
      </c>
      <c r="N16" s="56">
        <f t="shared" si="0"/>
        <v>4</v>
      </c>
      <c r="O16" s="57">
        <v>15000000</v>
      </c>
      <c r="P16" s="58">
        <f t="shared" si="1"/>
        <v>60000000</v>
      </c>
    </row>
    <row r="17" spans="1:16" ht="29.25" customHeight="1">
      <c r="A17" s="524" t="s">
        <v>327</v>
      </c>
      <c r="B17" s="524"/>
      <c r="C17" s="524"/>
      <c r="D17" s="524"/>
      <c r="E17" s="524"/>
      <c r="F17" s="524"/>
      <c r="G17" s="524"/>
      <c r="H17" s="524"/>
      <c r="I17" s="524"/>
      <c r="J17" s="524"/>
      <c r="K17" s="524"/>
      <c r="L17" s="524"/>
      <c r="M17" s="524"/>
      <c r="N17" s="524"/>
      <c r="O17" s="524"/>
      <c r="P17" s="524"/>
    </row>
    <row r="18" spans="1:16" ht="16.5" customHeight="1">
      <c r="A18" s="525" t="s">
        <v>536</v>
      </c>
      <c r="B18" s="525"/>
      <c r="C18" s="525"/>
      <c r="D18" s="525"/>
      <c r="E18" s="525"/>
      <c r="F18" s="525"/>
      <c r="G18" s="525"/>
      <c r="H18" s="525"/>
      <c r="I18" s="525"/>
      <c r="J18" s="525"/>
      <c r="K18" s="525"/>
      <c r="L18" s="525"/>
      <c r="M18" s="525"/>
      <c r="N18" s="525"/>
      <c r="O18" s="525"/>
      <c r="P18" s="525"/>
    </row>
    <row r="19" spans="1:16" ht="16.5" customHeight="1">
      <c r="A19" s="525" t="s">
        <v>657</v>
      </c>
      <c r="B19" s="525"/>
      <c r="C19" s="525"/>
      <c r="D19" s="525"/>
      <c r="E19" s="525"/>
      <c r="F19" s="525"/>
      <c r="G19" s="525"/>
      <c r="H19" s="525"/>
      <c r="I19" s="525"/>
      <c r="J19" s="525"/>
      <c r="K19" s="525"/>
      <c r="L19" s="525"/>
      <c r="M19" s="525"/>
      <c r="N19" s="525"/>
      <c r="O19" s="525"/>
      <c r="P19" s="525"/>
    </row>
    <row r="20" spans="1:16" ht="33" customHeight="1">
      <c r="A20" s="535" t="s">
        <v>658</v>
      </c>
      <c r="B20" s="535"/>
      <c r="C20" s="535"/>
      <c r="D20" s="535"/>
      <c r="E20" s="535"/>
      <c r="F20" s="535"/>
      <c r="G20" s="535"/>
      <c r="H20" s="535"/>
      <c r="I20" s="535"/>
      <c r="J20" s="535"/>
      <c r="K20" s="535"/>
      <c r="L20" s="535"/>
      <c r="M20" s="535"/>
      <c r="N20" s="535"/>
      <c r="O20" s="535"/>
      <c r="P20" s="535"/>
    </row>
    <row r="21" spans="1:16" ht="16.5" customHeight="1">
      <c r="A21" s="525" t="s">
        <v>659</v>
      </c>
      <c r="B21" s="525"/>
      <c r="C21" s="525"/>
      <c r="D21" s="525"/>
      <c r="E21" s="525"/>
      <c r="F21" s="525"/>
      <c r="G21" s="525"/>
      <c r="H21" s="525"/>
      <c r="I21" s="525"/>
      <c r="J21" s="525"/>
      <c r="K21" s="525"/>
      <c r="L21" s="525"/>
      <c r="M21" s="525"/>
      <c r="N21" s="525"/>
      <c r="O21" s="525"/>
      <c r="P21" s="525"/>
    </row>
    <row r="22" spans="1:16" ht="16.5" customHeight="1">
      <c r="A22" s="525" t="s">
        <v>660</v>
      </c>
      <c r="B22" s="525"/>
      <c r="C22" s="525"/>
      <c r="D22" s="525"/>
      <c r="E22" s="525"/>
      <c r="F22" s="525"/>
      <c r="G22" s="525"/>
      <c r="H22" s="525"/>
      <c r="I22" s="525"/>
      <c r="J22" s="525"/>
      <c r="K22" s="525"/>
      <c r="L22" s="525"/>
      <c r="M22" s="525"/>
      <c r="N22" s="525"/>
      <c r="O22" s="525"/>
      <c r="P22" s="525"/>
    </row>
    <row r="23" spans="1:16" ht="16.5" customHeight="1">
      <c r="A23" s="525" t="s">
        <v>661</v>
      </c>
      <c r="B23" s="525"/>
      <c r="C23" s="525"/>
      <c r="D23" s="525"/>
      <c r="E23" s="525"/>
      <c r="F23" s="525"/>
      <c r="G23" s="525"/>
      <c r="H23" s="525"/>
      <c r="I23" s="525"/>
      <c r="J23" s="525"/>
      <c r="K23" s="525"/>
      <c r="L23" s="525"/>
      <c r="M23" s="525"/>
      <c r="N23" s="525"/>
      <c r="O23" s="525"/>
      <c r="P23" s="525"/>
    </row>
    <row r="24" spans="1:16" ht="16.5" customHeight="1">
      <c r="A24" s="525" t="s">
        <v>662</v>
      </c>
      <c r="B24" s="525"/>
      <c r="C24" s="525"/>
      <c r="D24" s="525"/>
      <c r="E24" s="525"/>
      <c r="F24" s="525"/>
      <c r="G24" s="525"/>
      <c r="H24" s="525"/>
      <c r="I24" s="525"/>
      <c r="J24" s="525"/>
      <c r="K24" s="525"/>
      <c r="L24" s="525"/>
      <c r="M24" s="525"/>
      <c r="N24" s="525"/>
      <c r="O24" s="525"/>
      <c r="P24" s="525"/>
    </row>
    <row r="25" spans="1:16" ht="16.5" customHeight="1">
      <c r="A25" s="525" t="s">
        <v>663</v>
      </c>
      <c r="B25" s="525"/>
      <c r="C25" s="525"/>
      <c r="D25" s="525"/>
      <c r="E25" s="525"/>
      <c r="F25" s="525"/>
      <c r="G25" s="525"/>
      <c r="H25" s="525"/>
      <c r="I25" s="525"/>
      <c r="J25" s="525"/>
      <c r="K25" s="525"/>
      <c r="L25" s="525"/>
      <c r="M25" s="525"/>
      <c r="N25" s="525"/>
      <c r="O25" s="525"/>
      <c r="P25" s="525"/>
    </row>
    <row r="26" spans="1:16" ht="16.5" customHeight="1">
      <c r="A26" s="525" t="s">
        <v>664</v>
      </c>
      <c r="B26" s="525"/>
      <c r="C26" s="525"/>
      <c r="D26" s="525"/>
      <c r="E26" s="525"/>
      <c r="F26" s="525"/>
      <c r="G26" s="525"/>
      <c r="H26" s="525"/>
      <c r="I26" s="525"/>
      <c r="J26" s="525"/>
      <c r="K26" s="525"/>
      <c r="L26" s="525"/>
      <c r="M26" s="525"/>
      <c r="N26" s="525"/>
      <c r="O26" s="525"/>
      <c r="P26" s="525"/>
    </row>
    <row r="27" spans="1:16" ht="16.5" customHeight="1">
      <c r="A27" s="525" t="s">
        <v>665</v>
      </c>
      <c r="B27" s="525"/>
      <c r="C27" s="525"/>
      <c r="D27" s="525"/>
      <c r="E27" s="525"/>
      <c r="F27" s="525"/>
      <c r="G27" s="525"/>
      <c r="H27" s="525"/>
      <c r="I27" s="525"/>
      <c r="J27" s="525"/>
      <c r="K27" s="525"/>
      <c r="L27" s="525"/>
      <c r="M27" s="525"/>
      <c r="N27" s="525"/>
      <c r="O27" s="525"/>
      <c r="P27" s="525"/>
    </row>
    <row r="28" spans="1:16" ht="16.5" customHeight="1">
      <c r="A28" s="525" t="s">
        <v>666</v>
      </c>
      <c r="B28" s="525"/>
      <c r="C28" s="525"/>
      <c r="D28" s="525"/>
      <c r="E28" s="525"/>
      <c r="F28" s="525"/>
      <c r="G28" s="525"/>
      <c r="H28" s="525"/>
      <c r="I28" s="525"/>
      <c r="J28" s="525"/>
      <c r="K28" s="525"/>
      <c r="L28" s="525"/>
      <c r="M28" s="525"/>
      <c r="N28" s="525"/>
      <c r="O28" s="525"/>
      <c r="P28" s="525"/>
    </row>
    <row r="29" spans="1:16" ht="16.5" customHeight="1">
      <c r="A29" s="525" t="s">
        <v>667</v>
      </c>
      <c r="B29" s="525"/>
      <c r="C29" s="525"/>
      <c r="D29" s="525"/>
      <c r="E29" s="525"/>
      <c r="F29" s="525"/>
      <c r="G29" s="525"/>
      <c r="H29" s="525"/>
      <c r="I29" s="525"/>
      <c r="J29" s="525"/>
      <c r="K29" s="525"/>
      <c r="L29" s="525"/>
      <c r="M29" s="525"/>
      <c r="N29" s="525"/>
      <c r="O29" s="525"/>
      <c r="P29" s="525"/>
    </row>
  </sheetData>
  <mergeCells count="43">
    <mergeCell ref="A26:P26"/>
    <mergeCell ref="A27:P27"/>
    <mergeCell ref="A28:P28"/>
    <mergeCell ref="A29:P29"/>
    <mergeCell ref="A21:P21"/>
    <mergeCell ref="A22:P22"/>
    <mergeCell ref="A23:P23"/>
    <mergeCell ref="A24:P24"/>
    <mergeCell ref="A25:P25"/>
    <mergeCell ref="A19:P19"/>
    <mergeCell ref="A20:P20"/>
    <mergeCell ref="A8:A10"/>
    <mergeCell ref="B8:B10"/>
    <mergeCell ref="C8:C10"/>
    <mergeCell ref="D9:D10"/>
    <mergeCell ref="E9:E10"/>
    <mergeCell ref="A11:A16"/>
    <mergeCell ref="B11:B16"/>
    <mergeCell ref="C11:C13"/>
    <mergeCell ref="D12:D13"/>
    <mergeCell ref="E12:E13"/>
    <mergeCell ref="C14:C16"/>
    <mergeCell ref="P5:P6"/>
    <mergeCell ref="A17:P17"/>
    <mergeCell ref="A18:P18"/>
    <mergeCell ref="D15:D16"/>
    <mergeCell ref="E15:E16"/>
    <mergeCell ref="A1:Q1"/>
    <mergeCell ref="A2:P2"/>
    <mergeCell ref="A3:P3"/>
    <mergeCell ref="A4:P4"/>
    <mergeCell ref="A5:A6"/>
    <mergeCell ref="B5:B6"/>
    <mergeCell ref="C5:C6"/>
    <mergeCell ref="D5:D6"/>
    <mergeCell ref="E5:E6"/>
    <mergeCell ref="F5:F6"/>
    <mergeCell ref="G5:G6"/>
    <mergeCell ref="H5:K5"/>
    <mergeCell ref="L5:L6"/>
    <mergeCell ref="M5:M6"/>
    <mergeCell ref="N5:N6"/>
    <mergeCell ref="O5:O6"/>
  </mergeCells>
  <pageMargins left="0.7" right="0.7" top="0.75" bottom="0.75" header="0.3" footer="0.3"/>
  <pageSetup paperSize="5" scale="90"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Q23"/>
  <sheetViews>
    <sheetView topLeftCell="D3" workbookViewId="0">
      <selection activeCell="A11" sqref="A11:XFD13"/>
    </sheetView>
  </sheetViews>
  <sheetFormatPr defaultRowHeight="13"/>
  <cols>
    <col min="1" max="1" width="4.69921875" customWidth="1"/>
    <col min="2" max="2" width="14.5" customWidth="1"/>
    <col min="3" max="3" width="12.19921875" customWidth="1"/>
    <col min="4" max="4" width="14.296875" customWidth="1"/>
    <col min="5" max="5" width="12.5" customWidth="1"/>
    <col min="6" max="6" width="13.19921875" customWidth="1"/>
    <col min="7" max="7" width="10" customWidth="1"/>
    <col min="8" max="8" width="8.5" customWidth="1"/>
    <col min="9" max="9" width="10.796875" customWidth="1"/>
    <col min="10" max="10" width="19.296875" customWidth="1"/>
    <col min="11" max="11" width="8" customWidth="1"/>
    <col min="12" max="12" width="10.796875" customWidth="1"/>
    <col min="13" max="13" width="12" customWidth="1"/>
    <col min="14" max="15" width="15.796875" customWidth="1"/>
    <col min="16" max="16" width="10.5" customWidth="1"/>
    <col min="17" max="17" width="11.796875" customWidth="1"/>
  </cols>
  <sheetData>
    <row r="1" spans="1:17" ht="39" customHeight="1">
      <c r="A1" s="557" t="s">
        <v>64</v>
      </c>
      <c r="B1" s="557"/>
      <c r="C1" s="557"/>
      <c r="D1" s="557"/>
      <c r="E1" s="557"/>
      <c r="F1" s="557"/>
      <c r="G1" s="557"/>
      <c r="H1" s="557"/>
      <c r="I1" s="557"/>
      <c r="J1" s="557"/>
      <c r="K1" s="557"/>
      <c r="L1" s="557"/>
      <c r="M1" s="557"/>
      <c r="N1" s="557"/>
      <c r="O1" s="557"/>
      <c r="P1" s="557"/>
      <c r="Q1" s="557"/>
    </row>
    <row r="2" spans="1:17" ht="10.5" customHeight="1">
      <c r="A2" s="558" t="s">
        <v>960</v>
      </c>
      <c r="B2" s="558"/>
      <c r="C2" s="558"/>
      <c r="D2" s="558"/>
      <c r="E2" s="374"/>
    </row>
    <row r="3" spans="1:17" ht="16.5" customHeight="1">
      <c r="A3" s="375" t="s">
        <v>959</v>
      </c>
      <c r="B3" s="375"/>
      <c r="C3" s="375"/>
      <c r="D3" s="375"/>
    </row>
    <row r="4" spans="1:17" ht="16.5" customHeight="1">
      <c r="A4" s="556" t="s">
        <v>961</v>
      </c>
      <c r="B4" s="556"/>
      <c r="C4" s="556"/>
      <c r="D4" s="556"/>
      <c r="E4" s="556"/>
    </row>
    <row r="5" spans="1:17" ht="13.5" customHeight="1">
      <c r="A5" s="559" t="s">
        <v>8</v>
      </c>
      <c r="B5" s="559" t="s">
        <v>10</v>
      </c>
      <c r="C5" s="559" t="s">
        <v>60</v>
      </c>
      <c r="D5" s="562" t="s">
        <v>61</v>
      </c>
      <c r="E5" s="559" t="s">
        <v>62</v>
      </c>
      <c r="F5" s="559" t="s">
        <v>63</v>
      </c>
      <c r="G5" s="559" t="s">
        <v>12</v>
      </c>
      <c r="H5" s="565" t="s">
        <v>65</v>
      </c>
      <c r="I5" s="566"/>
      <c r="J5" s="566"/>
      <c r="K5" s="566"/>
      <c r="L5" s="566"/>
      <c r="M5" s="566"/>
      <c r="N5" s="566"/>
      <c r="O5" s="567" t="s">
        <v>66</v>
      </c>
      <c r="P5" s="568"/>
    </row>
    <row r="6" spans="1:17" ht="30.65" customHeight="1">
      <c r="A6" s="560"/>
      <c r="B6" s="560"/>
      <c r="C6" s="560"/>
      <c r="D6" s="563"/>
      <c r="E6" s="560"/>
      <c r="F6" s="560"/>
      <c r="G6" s="560"/>
      <c r="H6" s="565" t="s">
        <v>67</v>
      </c>
      <c r="I6" s="569"/>
      <c r="J6" s="6" t="s">
        <v>68</v>
      </c>
      <c r="K6" s="565" t="s">
        <v>69</v>
      </c>
      <c r="L6" s="569"/>
      <c r="M6" s="559" t="s">
        <v>70</v>
      </c>
      <c r="N6" s="562" t="s">
        <v>71</v>
      </c>
      <c r="O6" s="570" t="s">
        <v>72</v>
      </c>
      <c r="P6" s="572" t="s">
        <v>73</v>
      </c>
    </row>
    <row r="7" spans="1:17" ht="12.65" customHeight="1">
      <c r="A7" s="561"/>
      <c r="B7" s="561"/>
      <c r="C7" s="561"/>
      <c r="D7" s="564"/>
      <c r="E7" s="561"/>
      <c r="F7" s="561"/>
      <c r="G7" s="561"/>
      <c r="H7" s="111" t="s">
        <v>74</v>
      </c>
      <c r="I7" s="111" t="s">
        <v>75</v>
      </c>
      <c r="J7" s="111" t="s">
        <v>74</v>
      </c>
      <c r="K7" s="111" t="s">
        <v>76</v>
      </c>
      <c r="L7" s="111" t="s">
        <v>75</v>
      </c>
      <c r="M7" s="561"/>
      <c r="N7" s="564"/>
      <c r="O7" s="571"/>
      <c r="P7" s="573"/>
    </row>
    <row r="8" spans="1:17" ht="24.65" customHeight="1">
      <c r="A8" s="112">
        <v>1</v>
      </c>
      <c r="B8" s="112">
        <v>2</v>
      </c>
      <c r="C8" s="112">
        <v>3</v>
      </c>
      <c r="D8" s="121">
        <v>4</v>
      </c>
      <c r="E8" s="112">
        <v>5</v>
      </c>
      <c r="F8" s="112">
        <v>6</v>
      </c>
      <c r="G8" s="112">
        <v>7</v>
      </c>
      <c r="H8" s="112">
        <v>8</v>
      </c>
      <c r="I8" s="112">
        <v>9</v>
      </c>
      <c r="J8" s="112">
        <v>10</v>
      </c>
      <c r="K8" s="6" t="s">
        <v>77</v>
      </c>
      <c r="L8" s="111" t="s">
        <v>78</v>
      </c>
      <c r="M8" s="112">
        <v>13</v>
      </c>
      <c r="N8" s="125" t="s">
        <v>79</v>
      </c>
      <c r="O8" s="126" t="s">
        <v>80</v>
      </c>
      <c r="P8" s="127" t="s">
        <v>81</v>
      </c>
    </row>
    <row r="9" spans="1:17" ht="102" customHeight="1">
      <c r="A9" s="5"/>
      <c r="B9" s="105" t="s">
        <v>865</v>
      </c>
      <c r="C9" s="105" t="s">
        <v>866</v>
      </c>
      <c r="D9" s="120" t="s">
        <v>868</v>
      </c>
      <c r="E9" s="105" t="s">
        <v>870</v>
      </c>
      <c r="F9" s="376" t="s">
        <v>1379</v>
      </c>
      <c r="G9" s="5"/>
      <c r="H9" s="5"/>
      <c r="I9" s="5"/>
      <c r="J9" s="5"/>
      <c r="K9" s="5"/>
      <c r="L9" s="5"/>
      <c r="M9" s="5"/>
      <c r="N9" s="119"/>
      <c r="O9" s="128"/>
      <c r="P9" s="129"/>
    </row>
    <row r="10" spans="1:17" ht="114.75" customHeight="1">
      <c r="A10" s="5"/>
      <c r="B10" s="4"/>
      <c r="C10" s="105" t="s">
        <v>867</v>
      </c>
      <c r="D10" s="120" t="s">
        <v>869</v>
      </c>
      <c r="E10" s="105" t="s">
        <v>871</v>
      </c>
      <c r="F10" s="377" t="s">
        <v>1380</v>
      </c>
      <c r="G10" s="5"/>
      <c r="H10" s="5"/>
      <c r="I10" s="5"/>
      <c r="J10" s="5"/>
      <c r="K10" s="5"/>
      <c r="L10" s="5"/>
      <c r="M10" s="5"/>
      <c r="N10" s="119"/>
      <c r="O10" s="128"/>
      <c r="P10" s="129"/>
    </row>
    <row r="11" spans="1:17" ht="16.5" customHeight="1">
      <c r="A11" s="470" t="s">
        <v>13</v>
      </c>
      <c r="B11" s="470"/>
      <c r="C11" s="470"/>
      <c r="D11" s="470"/>
      <c r="E11" s="470"/>
      <c r="F11" s="470"/>
      <c r="G11" s="470"/>
      <c r="H11" s="470"/>
      <c r="I11" s="470"/>
      <c r="J11" s="470"/>
      <c r="K11" s="470"/>
      <c r="L11" s="470"/>
      <c r="M11" s="470"/>
      <c r="N11" s="470"/>
      <c r="O11" s="470"/>
      <c r="P11" s="470"/>
    </row>
    <row r="12" spans="1:17" ht="16.5" customHeight="1">
      <c r="A12" s="470" t="s">
        <v>59</v>
      </c>
      <c r="B12" s="470"/>
      <c r="C12" s="470"/>
      <c r="D12" s="470"/>
      <c r="E12" s="470"/>
      <c r="F12" s="470"/>
      <c r="G12" s="470"/>
      <c r="H12" s="470"/>
      <c r="I12" s="470"/>
      <c r="J12" s="470"/>
      <c r="K12" s="470"/>
      <c r="L12" s="470"/>
      <c r="M12" s="470"/>
      <c r="N12" s="470"/>
      <c r="O12" s="470"/>
      <c r="P12" s="470"/>
    </row>
    <row r="13" spans="1:17" ht="16.5" customHeight="1">
      <c r="A13" s="470" t="s">
        <v>82</v>
      </c>
      <c r="B13" s="470"/>
      <c r="C13" s="470"/>
      <c r="D13" s="470"/>
      <c r="E13" s="470"/>
      <c r="F13" s="470"/>
      <c r="G13" s="470"/>
      <c r="H13" s="470"/>
      <c r="I13" s="470"/>
      <c r="J13" s="470"/>
      <c r="K13" s="470"/>
      <c r="L13" s="470"/>
      <c r="M13" s="470"/>
      <c r="N13" s="470"/>
      <c r="O13" s="470"/>
      <c r="P13" s="470"/>
    </row>
    <row r="14" spans="1:17" ht="23.5" customHeight="1">
      <c r="A14" s="470" t="s">
        <v>83</v>
      </c>
      <c r="B14" s="470"/>
      <c r="C14" s="470"/>
      <c r="D14" s="470"/>
      <c r="E14" s="470"/>
      <c r="F14" s="470"/>
      <c r="G14" s="470"/>
      <c r="H14" s="470"/>
      <c r="I14" s="470"/>
      <c r="J14" s="470"/>
      <c r="K14" s="470"/>
      <c r="L14" s="470"/>
      <c r="M14" s="470"/>
      <c r="N14" s="470"/>
      <c r="O14" s="470"/>
      <c r="P14" s="470"/>
    </row>
    <row r="15" spans="1:17" ht="16.5" customHeight="1">
      <c r="A15" s="470" t="s">
        <v>84</v>
      </c>
      <c r="B15" s="470"/>
      <c r="C15" s="470"/>
      <c r="D15" s="470"/>
      <c r="E15" s="470"/>
      <c r="F15" s="470"/>
      <c r="G15" s="470"/>
      <c r="H15" s="470"/>
      <c r="I15" s="470"/>
      <c r="J15" s="470"/>
      <c r="K15" s="470"/>
      <c r="L15" s="470"/>
      <c r="M15" s="470"/>
      <c r="N15" s="470"/>
      <c r="O15" s="470"/>
      <c r="P15" s="470"/>
    </row>
    <row r="16" spans="1:17" ht="16.5" customHeight="1">
      <c r="A16" s="470" t="s">
        <v>85</v>
      </c>
      <c r="B16" s="470"/>
      <c r="C16" s="470"/>
      <c r="D16" s="470"/>
      <c r="E16" s="470"/>
      <c r="F16" s="470"/>
      <c r="G16" s="470"/>
      <c r="H16" s="470"/>
      <c r="I16" s="470"/>
      <c r="J16" s="470"/>
      <c r="K16" s="470"/>
      <c r="L16" s="470"/>
      <c r="M16" s="470"/>
      <c r="N16" s="470"/>
      <c r="O16" s="470"/>
      <c r="P16" s="470"/>
    </row>
    <row r="17" spans="1:16" ht="16.5" customHeight="1">
      <c r="A17" s="470" t="s">
        <v>86</v>
      </c>
      <c r="B17" s="470"/>
      <c r="C17" s="470"/>
      <c r="D17" s="470"/>
      <c r="E17" s="470"/>
      <c r="F17" s="470"/>
      <c r="G17" s="470"/>
      <c r="H17" s="470"/>
      <c r="I17" s="470"/>
      <c r="J17" s="470"/>
      <c r="K17" s="470"/>
      <c r="L17" s="470"/>
      <c r="M17" s="470"/>
      <c r="N17" s="470"/>
      <c r="O17" s="470"/>
      <c r="P17" s="470"/>
    </row>
    <row r="18" spans="1:16" ht="16.5" customHeight="1">
      <c r="A18" s="470" t="s">
        <v>87</v>
      </c>
      <c r="B18" s="470"/>
      <c r="C18" s="470"/>
      <c r="D18" s="470"/>
      <c r="E18" s="470"/>
      <c r="F18" s="470"/>
      <c r="G18" s="470"/>
      <c r="H18" s="470"/>
      <c r="I18" s="470"/>
      <c r="J18" s="470"/>
      <c r="K18" s="470"/>
      <c r="L18" s="470"/>
      <c r="M18" s="470"/>
      <c r="N18" s="470"/>
      <c r="O18" s="470"/>
      <c r="P18" s="470"/>
    </row>
    <row r="19" spans="1:16" ht="23.5" customHeight="1">
      <c r="A19" s="470" t="s">
        <v>88</v>
      </c>
      <c r="B19" s="470"/>
      <c r="C19" s="470"/>
      <c r="D19" s="470"/>
      <c r="E19" s="470"/>
      <c r="F19" s="470"/>
      <c r="G19" s="470"/>
      <c r="H19" s="470"/>
      <c r="I19" s="470"/>
      <c r="J19" s="470"/>
      <c r="K19" s="470"/>
      <c r="L19" s="470"/>
      <c r="M19" s="470"/>
      <c r="N19" s="470"/>
      <c r="O19" s="470"/>
      <c r="P19" s="470"/>
    </row>
    <row r="20" spans="1:16" ht="16.5" customHeight="1">
      <c r="A20" s="470" t="s">
        <v>89</v>
      </c>
      <c r="B20" s="470"/>
      <c r="C20" s="470"/>
      <c r="D20" s="470"/>
      <c r="E20" s="470"/>
      <c r="F20" s="470"/>
      <c r="G20" s="470"/>
      <c r="H20" s="470"/>
      <c r="I20" s="470"/>
      <c r="J20" s="470"/>
      <c r="K20" s="470"/>
      <c r="L20" s="470"/>
      <c r="M20" s="470"/>
      <c r="N20" s="470"/>
      <c r="O20" s="470"/>
      <c r="P20" s="470"/>
    </row>
    <row r="21" spans="1:16" ht="16.5" customHeight="1">
      <c r="A21" s="470" t="s">
        <v>90</v>
      </c>
      <c r="B21" s="470"/>
      <c r="C21" s="470"/>
      <c r="D21" s="470"/>
      <c r="E21" s="470"/>
      <c r="F21" s="470"/>
      <c r="G21" s="470"/>
      <c r="H21" s="470"/>
      <c r="I21" s="470"/>
      <c r="J21" s="470"/>
      <c r="K21" s="470"/>
      <c r="L21" s="470"/>
      <c r="M21" s="470"/>
      <c r="N21" s="470"/>
      <c r="O21" s="470"/>
      <c r="P21" s="470"/>
    </row>
    <row r="22" spans="1:16" ht="16.5" customHeight="1">
      <c r="A22" s="470" t="s">
        <v>91</v>
      </c>
      <c r="B22" s="470"/>
      <c r="C22" s="470"/>
      <c r="D22" s="470"/>
      <c r="E22" s="470"/>
      <c r="F22" s="470"/>
      <c r="G22" s="470"/>
      <c r="H22" s="470"/>
      <c r="I22" s="470"/>
      <c r="J22" s="470"/>
      <c r="K22" s="470"/>
      <c r="L22" s="470"/>
      <c r="M22" s="470"/>
      <c r="N22" s="470"/>
      <c r="O22" s="470"/>
      <c r="P22" s="470"/>
    </row>
    <row r="23" spans="1:16" ht="16.5" customHeight="1">
      <c r="A23" s="470" t="s">
        <v>92</v>
      </c>
      <c r="B23" s="470"/>
      <c r="C23" s="470"/>
      <c r="D23" s="470"/>
      <c r="E23" s="470"/>
      <c r="F23" s="470"/>
      <c r="G23" s="470"/>
      <c r="H23" s="470"/>
      <c r="I23" s="470"/>
      <c r="J23" s="470"/>
      <c r="K23" s="470"/>
      <c r="L23" s="470"/>
      <c r="M23" s="470"/>
      <c r="N23" s="470"/>
      <c r="O23" s="470"/>
      <c r="P23" s="470"/>
    </row>
  </sheetData>
  <mergeCells count="31">
    <mergeCell ref="A23:P23"/>
    <mergeCell ref="A17:P17"/>
    <mergeCell ref="A18:P18"/>
    <mergeCell ref="A19:P19"/>
    <mergeCell ref="A20:P20"/>
    <mergeCell ref="A21:P21"/>
    <mergeCell ref="A13:P13"/>
    <mergeCell ref="A14:P14"/>
    <mergeCell ref="A15:P15"/>
    <mergeCell ref="A16:P16"/>
    <mergeCell ref="A22:P22"/>
    <mergeCell ref="A12:P12"/>
    <mergeCell ref="A11:P11"/>
    <mergeCell ref="N6:N7"/>
    <mergeCell ref="O6:O7"/>
    <mergeCell ref="P6:P7"/>
    <mergeCell ref="A4:E4"/>
    <mergeCell ref="A1:Q1"/>
    <mergeCell ref="A2:D2"/>
    <mergeCell ref="A5:A7"/>
    <mergeCell ref="B5:B7"/>
    <mergeCell ref="C5:C7"/>
    <mergeCell ref="D5:D7"/>
    <mergeCell ref="E5:E7"/>
    <mergeCell ref="F5:F7"/>
    <mergeCell ref="G5:G7"/>
    <mergeCell ref="H5:N5"/>
    <mergeCell ref="O5:P5"/>
    <mergeCell ref="H6:I6"/>
    <mergeCell ref="K6:L6"/>
    <mergeCell ref="M6:M7"/>
  </mergeCells>
  <pageMargins left="0.7" right="0.7" top="0.75" bottom="0.75" header="0.3" footer="0.3"/>
  <pageSetup paperSize="5" scale="90"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sheetPr>
  <dimension ref="A1:AG46"/>
  <sheetViews>
    <sheetView topLeftCell="A13" workbookViewId="0">
      <selection activeCell="P13" sqref="P13:Q17"/>
    </sheetView>
  </sheetViews>
  <sheetFormatPr defaultColWidth="9.296875" defaultRowHeight="12.5"/>
  <cols>
    <col min="1" max="1" width="3.5" style="18" customWidth="1"/>
    <col min="2" max="2" width="11.59765625" style="18" customWidth="1"/>
    <col min="3" max="3" width="8.5" style="18" customWidth="1"/>
    <col min="4" max="4" width="12.796875" style="18" customWidth="1"/>
    <col min="5" max="5" width="8.796875" style="18" customWidth="1"/>
    <col min="6" max="6" width="15.296875" style="18" bestFit="1" customWidth="1"/>
    <col min="7" max="7" width="11.69921875" style="18" bestFit="1" customWidth="1"/>
    <col min="8" max="8" width="4.796875" style="18" customWidth="1"/>
    <col min="9" max="9" width="3.19921875" style="18" customWidth="1"/>
    <col min="10" max="10" width="4.796875" style="18" customWidth="1"/>
    <col min="11" max="11" width="5.19921875" style="18" customWidth="1"/>
    <col min="12" max="12" width="11.5" style="18" customWidth="1"/>
    <col min="13" max="13" width="11.796875" style="18" customWidth="1"/>
    <col min="14" max="14" width="3.19921875" style="18" customWidth="1"/>
    <col min="15" max="15" width="3.296875" style="18" customWidth="1"/>
    <col min="16" max="16" width="7" style="18" customWidth="1"/>
    <col min="17" max="17" width="8.09765625" style="18" customWidth="1"/>
    <col min="18" max="18" width="3.19921875" style="18" customWidth="1"/>
    <col min="19" max="20" width="11.19921875" style="18" bestFit="1" customWidth="1"/>
    <col min="21" max="21" width="4.19921875" style="18" customWidth="1"/>
    <col min="22" max="22" width="11.19921875" style="18" bestFit="1" customWidth="1"/>
    <col min="23" max="23" width="12.19921875" style="18" bestFit="1" customWidth="1"/>
    <col min="24" max="24" width="4" style="18" customWidth="1"/>
    <col min="25" max="25" width="11.19921875" style="18" bestFit="1" customWidth="1"/>
    <col min="26" max="26" width="12.19921875" style="18" bestFit="1" customWidth="1"/>
    <col min="27" max="27" width="4.19921875" style="18" bestFit="1" customWidth="1"/>
    <col min="28" max="28" width="11.19921875" style="18" bestFit="1" customWidth="1"/>
    <col min="29" max="29" width="12.19921875" style="18" bestFit="1" customWidth="1"/>
    <col min="30" max="30" width="9.59765625" style="18" customWidth="1"/>
    <col min="31" max="31" width="10.69921875" style="18" customWidth="1"/>
    <col min="32" max="32" width="2.5" style="18" customWidth="1"/>
    <col min="33" max="33" width="8.5" style="18" customWidth="1"/>
    <col min="34" max="16384" width="9.296875" style="18"/>
  </cols>
  <sheetData>
    <row r="1" spans="1:33" ht="28.4" customHeight="1">
      <c r="A1" s="580" t="s">
        <v>670</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row>
    <row r="2" spans="1:33" ht="16.5" customHeight="1">
      <c r="A2" s="525" t="s">
        <v>960</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row>
    <row r="3" spans="1:33" ht="16.5" customHeight="1">
      <c r="A3" s="525" t="s">
        <v>959</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row>
    <row r="4" spans="1:33" ht="17.5" customHeight="1">
      <c r="A4" s="550" t="s">
        <v>1359</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row>
    <row r="5" spans="1:33" ht="8.25" customHeight="1">
      <c r="A5" s="581" t="s">
        <v>324</v>
      </c>
      <c r="B5" s="581" t="s">
        <v>642</v>
      </c>
      <c r="C5" s="581" t="s">
        <v>643</v>
      </c>
      <c r="D5" s="581" t="s">
        <v>671</v>
      </c>
      <c r="E5" s="581" t="s">
        <v>645</v>
      </c>
      <c r="F5" s="584" t="s">
        <v>646</v>
      </c>
      <c r="G5" s="584" t="s">
        <v>647</v>
      </c>
      <c r="H5" s="587" t="s">
        <v>672</v>
      </c>
      <c r="I5" s="588"/>
      <c r="J5" s="588"/>
      <c r="K5" s="589"/>
      <c r="L5" s="581" t="s">
        <v>673</v>
      </c>
      <c r="M5" s="581" t="s">
        <v>674</v>
      </c>
      <c r="N5" s="584" t="s">
        <v>675</v>
      </c>
      <c r="O5" s="593"/>
      <c r="P5" s="594"/>
      <c r="Q5" s="594"/>
      <c r="R5" s="594"/>
      <c r="S5" s="594"/>
      <c r="T5" s="594"/>
      <c r="U5" s="595" t="s">
        <v>676</v>
      </c>
      <c r="V5" s="595"/>
      <c r="W5" s="595"/>
      <c r="X5" s="594"/>
      <c r="Y5" s="594"/>
      <c r="Z5" s="594"/>
      <c r="AA5" s="594"/>
      <c r="AB5" s="594"/>
      <c r="AC5" s="596"/>
      <c r="AD5" s="597" t="s">
        <v>677</v>
      </c>
      <c r="AE5" s="598"/>
    </row>
    <row r="6" spans="1:33" ht="8.25" customHeight="1">
      <c r="A6" s="582"/>
      <c r="B6" s="582"/>
      <c r="C6" s="582"/>
      <c r="D6" s="582"/>
      <c r="E6" s="582"/>
      <c r="F6" s="585"/>
      <c r="G6" s="585"/>
      <c r="H6" s="590"/>
      <c r="I6" s="591"/>
      <c r="J6" s="591"/>
      <c r="K6" s="592"/>
      <c r="L6" s="582"/>
      <c r="M6" s="582"/>
      <c r="N6" s="585"/>
      <c r="O6" s="597" t="s">
        <v>678</v>
      </c>
      <c r="P6" s="595"/>
      <c r="Q6" s="598"/>
      <c r="R6" s="597" t="s">
        <v>679</v>
      </c>
      <c r="S6" s="595"/>
      <c r="T6" s="598"/>
      <c r="U6" s="597" t="s">
        <v>680</v>
      </c>
      <c r="V6" s="595"/>
      <c r="W6" s="598"/>
      <c r="X6" s="597" t="s">
        <v>681</v>
      </c>
      <c r="Y6" s="595"/>
      <c r="Z6" s="598"/>
      <c r="AA6" s="597" t="s">
        <v>682</v>
      </c>
      <c r="AB6" s="595"/>
      <c r="AC6" s="598"/>
      <c r="AD6" s="593"/>
      <c r="AE6" s="596"/>
    </row>
    <row r="7" spans="1:33" ht="47.25" customHeight="1">
      <c r="A7" s="583"/>
      <c r="B7" s="583"/>
      <c r="C7" s="583"/>
      <c r="D7" s="583"/>
      <c r="E7" s="583"/>
      <c r="F7" s="586"/>
      <c r="G7" s="586"/>
      <c r="H7" s="59" t="s">
        <v>444</v>
      </c>
      <c r="I7" s="59" t="s">
        <v>419</v>
      </c>
      <c r="J7" s="59" t="s">
        <v>654</v>
      </c>
      <c r="K7" s="59" t="s">
        <v>509</v>
      </c>
      <c r="L7" s="583"/>
      <c r="M7" s="583"/>
      <c r="N7" s="586"/>
      <c r="O7" s="59" t="s">
        <v>683</v>
      </c>
      <c r="P7" s="59" t="s">
        <v>684</v>
      </c>
      <c r="Q7" s="59" t="s">
        <v>685</v>
      </c>
      <c r="R7" s="59" t="s">
        <v>683</v>
      </c>
      <c r="S7" s="59" t="s">
        <v>684</v>
      </c>
      <c r="T7" s="59" t="s">
        <v>685</v>
      </c>
      <c r="U7" s="59" t="s">
        <v>683</v>
      </c>
      <c r="V7" s="59" t="s">
        <v>684</v>
      </c>
      <c r="W7" s="59" t="s">
        <v>685</v>
      </c>
      <c r="X7" s="59" t="s">
        <v>683</v>
      </c>
      <c r="Y7" s="59" t="s">
        <v>684</v>
      </c>
      <c r="Z7" s="59" t="s">
        <v>685</v>
      </c>
      <c r="AA7" s="59" t="s">
        <v>683</v>
      </c>
      <c r="AB7" s="59" t="s">
        <v>684</v>
      </c>
      <c r="AC7" s="59" t="s">
        <v>685</v>
      </c>
      <c r="AD7" s="108" t="s">
        <v>683</v>
      </c>
      <c r="AE7" s="108" t="s">
        <v>685</v>
      </c>
    </row>
    <row r="8" spans="1:33" ht="16.5" customHeight="1">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10" t="s">
        <v>686</v>
      </c>
      <c r="R8" s="109">
        <v>18</v>
      </c>
      <c r="S8" s="109">
        <v>19</v>
      </c>
      <c r="T8" s="110" t="s">
        <v>687</v>
      </c>
      <c r="U8" s="109">
        <v>21</v>
      </c>
      <c r="V8" s="109">
        <v>22</v>
      </c>
      <c r="W8" s="110" t="s">
        <v>688</v>
      </c>
      <c r="X8" s="109">
        <v>24</v>
      </c>
      <c r="Y8" s="109">
        <v>25</v>
      </c>
      <c r="Z8" s="45" t="s">
        <v>689</v>
      </c>
      <c r="AA8" s="109">
        <v>27</v>
      </c>
      <c r="AB8" s="109">
        <v>28</v>
      </c>
      <c r="AC8" s="110" t="s">
        <v>690</v>
      </c>
      <c r="AD8" s="45" t="s">
        <v>691</v>
      </c>
      <c r="AE8" s="45" t="s">
        <v>692</v>
      </c>
    </row>
    <row r="9" spans="1:33" s="28" customFormat="1" ht="69" customHeight="1">
      <c r="A9" s="553" t="s">
        <v>618</v>
      </c>
      <c r="B9" s="574" t="s">
        <v>619</v>
      </c>
      <c r="C9" s="577" t="s">
        <v>620</v>
      </c>
      <c r="D9" s="53" t="s">
        <v>621</v>
      </c>
      <c r="E9" s="53" t="s">
        <v>339</v>
      </c>
      <c r="F9" s="53" t="s">
        <v>622</v>
      </c>
      <c r="G9" s="54" t="s">
        <v>1360</v>
      </c>
      <c r="H9" s="36">
        <v>90</v>
      </c>
      <c r="I9" s="36">
        <v>90</v>
      </c>
      <c r="J9" s="47">
        <v>5</v>
      </c>
      <c r="K9" s="47">
        <v>3</v>
      </c>
      <c r="L9" s="60">
        <v>4</v>
      </c>
      <c r="M9" s="373">
        <v>132000000</v>
      </c>
      <c r="N9" s="61" t="s">
        <v>668</v>
      </c>
      <c r="O9" s="62">
        <v>4</v>
      </c>
      <c r="P9" s="61"/>
      <c r="Q9" s="61">
        <f>O9*P9</f>
        <v>0</v>
      </c>
      <c r="R9" s="60">
        <v>6</v>
      </c>
      <c r="S9" s="61">
        <v>15000000</v>
      </c>
      <c r="T9" s="61">
        <f>R9*S9</f>
        <v>90000000</v>
      </c>
      <c r="U9" s="60">
        <v>8</v>
      </c>
      <c r="V9" s="61">
        <v>15000000</v>
      </c>
      <c r="W9" s="61">
        <f>U9*V9</f>
        <v>120000000</v>
      </c>
      <c r="X9" s="60">
        <v>10</v>
      </c>
      <c r="Y9" s="61">
        <v>15000000</v>
      </c>
      <c r="Z9" s="61">
        <f>X9*Y9</f>
        <v>150000000</v>
      </c>
      <c r="AA9" s="60">
        <v>12</v>
      </c>
      <c r="AB9" s="61">
        <v>15000000</v>
      </c>
      <c r="AC9" s="61">
        <f>AA9*AB9</f>
        <v>180000000</v>
      </c>
      <c r="AD9" s="60">
        <f>O9+R9+U9+X9+AA9</f>
        <v>40</v>
      </c>
      <c r="AE9" s="60">
        <f>Q9+T9+W9+Z9+AC9</f>
        <v>540000000</v>
      </c>
    </row>
    <row r="10" spans="1:33" s="28" customFormat="1" ht="30">
      <c r="A10" s="553"/>
      <c r="B10" s="575"/>
      <c r="C10" s="578"/>
      <c r="D10" s="554" t="s">
        <v>624</v>
      </c>
      <c r="E10" s="554" t="s">
        <v>339</v>
      </c>
      <c r="F10" s="53" t="s">
        <v>625</v>
      </c>
      <c r="G10" s="54" t="s">
        <v>623</v>
      </c>
      <c r="H10" s="36"/>
      <c r="I10" s="36"/>
      <c r="J10" s="47"/>
      <c r="K10" s="47"/>
      <c r="L10" s="60">
        <v>4</v>
      </c>
      <c r="M10" s="60">
        <v>60000000</v>
      </c>
      <c r="N10" s="61" t="s">
        <v>668</v>
      </c>
      <c r="O10" s="62">
        <v>4</v>
      </c>
      <c r="P10" s="61"/>
      <c r="Q10" s="61">
        <f t="shared" ref="Q10:Q17" si="0">O10*P10</f>
        <v>0</v>
      </c>
      <c r="R10" s="60">
        <v>6</v>
      </c>
      <c r="S10" s="61">
        <v>15000000</v>
      </c>
      <c r="T10" s="61">
        <f t="shared" ref="T10:T17" si="1">R10*S10</f>
        <v>90000000</v>
      </c>
      <c r="U10" s="60">
        <v>8</v>
      </c>
      <c r="V10" s="61">
        <v>15000000</v>
      </c>
      <c r="W10" s="61">
        <f t="shared" ref="W10:W17" si="2">U10*V10</f>
        <v>120000000</v>
      </c>
      <c r="X10" s="60">
        <v>10</v>
      </c>
      <c r="Y10" s="61">
        <v>15000000</v>
      </c>
      <c r="Z10" s="61">
        <f t="shared" ref="Z10:Z17" si="3">X10*Y10</f>
        <v>150000000</v>
      </c>
      <c r="AA10" s="60">
        <v>12</v>
      </c>
      <c r="AB10" s="61">
        <v>15000000</v>
      </c>
      <c r="AC10" s="61">
        <f t="shared" ref="AC10:AC17" si="4">AA10*AB10</f>
        <v>180000000</v>
      </c>
      <c r="AD10" s="60">
        <f t="shared" ref="AD10:AD17" si="5">O10+R10+U10+X10+AA10</f>
        <v>40</v>
      </c>
      <c r="AE10" s="60">
        <f t="shared" ref="AE10:AE17" si="6">Q10+T10+W10+Z10+AC10</f>
        <v>540000000</v>
      </c>
    </row>
    <row r="11" spans="1:33" s="28" customFormat="1" ht="30">
      <c r="A11" s="553"/>
      <c r="B11" s="576"/>
      <c r="C11" s="579"/>
      <c r="D11" s="554"/>
      <c r="E11" s="554"/>
      <c r="F11" s="53" t="s">
        <v>626</v>
      </c>
      <c r="G11" s="54" t="s">
        <v>623</v>
      </c>
      <c r="H11" s="36"/>
      <c r="I11" s="36"/>
      <c r="J11" s="47"/>
      <c r="K11" s="47"/>
      <c r="L11" s="60">
        <v>4</v>
      </c>
      <c r="M11" s="60">
        <v>60000000</v>
      </c>
      <c r="N11" s="61" t="s">
        <v>668</v>
      </c>
      <c r="O11" s="62">
        <v>4</v>
      </c>
      <c r="P11" s="61"/>
      <c r="Q11" s="61">
        <f t="shared" si="0"/>
        <v>0</v>
      </c>
      <c r="R11" s="60">
        <v>6</v>
      </c>
      <c r="S11" s="61">
        <v>15000000</v>
      </c>
      <c r="T11" s="61">
        <f t="shared" si="1"/>
        <v>90000000</v>
      </c>
      <c r="U11" s="60">
        <v>8</v>
      </c>
      <c r="V11" s="61">
        <v>15000000</v>
      </c>
      <c r="W11" s="61">
        <f t="shared" si="2"/>
        <v>120000000</v>
      </c>
      <c r="X11" s="60">
        <v>10</v>
      </c>
      <c r="Y11" s="61">
        <v>15000000</v>
      </c>
      <c r="Z11" s="61">
        <f t="shared" si="3"/>
        <v>150000000</v>
      </c>
      <c r="AA11" s="60">
        <v>12</v>
      </c>
      <c r="AB11" s="61">
        <v>15000000</v>
      </c>
      <c r="AC11" s="61">
        <f t="shared" si="4"/>
        <v>180000000</v>
      </c>
      <c r="AD11" s="60">
        <f t="shared" si="5"/>
        <v>40</v>
      </c>
      <c r="AE11" s="60">
        <f t="shared" si="6"/>
        <v>540000000</v>
      </c>
    </row>
    <row r="12" spans="1:33" s="28" customFormat="1" ht="70">
      <c r="A12" s="553" t="s">
        <v>627</v>
      </c>
      <c r="B12" s="574" t="s">
        <v>669</v>
      </c>
      <c r="C12" s="577" t="s">
        <v>629</v>
      </c>
      <c r="D12" s="53" t="s">
        <v>630</v>
      </c>
      <c r="E12" s="53" t="s">
        <v>339</v>
      </c>
      <c r="F12" s="53" t="s">
        <v>631</v>
      </c>
      <c r="G12" s="54" t="s">
        <v>1361</v>
      </c>
      <c r="H12" s="36">
        <v>30</v>
      </c>
      <c r="I12" s="36">
        <v>30</v>
      </c>
      <c r="J12" s="47">
        <v>5</v>
      </c>
      <c r="K12" s="47">
        <v>1</v>
      </c>
      <c r="L12" s="60">
        <v>4</v>
      </c>
      <c r="M12" s="373">
        <v>776500000</v>
      </c>
      <c r="N12" s="61" t="s">
        <v>668</v>
      </c>
      <c r="O12" s="62">
        <v>4</v>
      </c>
      <c r="P12" s="61"/>
      <c r="Q12" s="61">
        <f t="shared" si="0"/>
        <v>0</v>
      </c>
      <c r="R12" s="60">
        <v>6</v>
      </c>
      <c r="S12" s="61">
        <v>15000000</v>
      </c>
      <c r="T12" s="61">
        <f t="shared" si="1"/>
        <v>90000000</v>
      </c>
      <c r="U12" s="60">
        <v>8</v>
      </c>
      <c r="V12" s="61">
        <v>15000000</v>
      </c>
      <c r="W12" s="61">
        <f t="shared" si="2"/>
        <v>120000000</v>
      </c>
      <c r="X12" s="60">
        <v>10</v>
      </c>
      <c r="Y12" s="61">
        <v>15000000</v>
      </c>
      <c r="Z12" s="61">
        <f t="shared" si="3"/>
        <v>150000000</v>
      </c>
      <c r="AA12" s="60">
        <v>12</v>
      </c>
      <c r="AB12" s="61">
        <v>15000000</v>
      </c>
      <c r="AC12" s="61">
        <f t="shared" si="4"/>
        <v>180000000</v>
      </c>
      <c r="AD12" s="60">
        <f t="shared" si="5"/>
        <v>40</v>
      </c>
      <c r="AE12" s="60">
        <f t="shared" si="6"/>
        <v>540000000</v>
      </c>
    </row>
    <row r="13" spans="1:33" s="28" customFormat="1" ht="30">
      <c r="A13" s="553"/>
      <c r="B13" s="575"/>
      <c r="C13" s="578"/>
      <c r="D13" s="554" t="s">
        <v>632</v>
      </c>
      <c r="E13" s="554" t="s">
        <v>339</v>
      </c>
      <c r="F13" s="53" t="s">
        <v>633</v>
      </c>
      <c r="G13" s="54" t="s">
        <v>623</v>
      </c>
      <c r="H13" s="36"/>
      <c r="I13" s="36"/>
      <c r="J13" s="47"/>
      <c r="K13" s="47"/>
      <c r="L13" s="60">
        <v>4</v>
      </c>
      <c r="M13" s="60">
        <v>60000000</v>
      </c>
      <c r="N13" s="61" t="s">
        <v>668</v>
      </c>
      <c r="O13" s="62">
        <v>4</v>
      </c>
      <c r="P13" s="61"/>
      <c r="Q13" s="61">
        <f t="shared" si="0"/>
        <v>0</v>
      </c>
      <c r="R13" s="60">
        <v>6</v>
      </c>
      <c r="S13" s="61">
        <v>15000000</v>
      </c>
      <c r="T13" s="61">
        <f t="shared" si="1"/>
        <v>90000000</v>
      </c>
      <c r="U13" s="60">
        <v>8</v>
      </c>
      <c r="V13" s="61">
        <v>15000000</v>
      </c>
      <c r="W13" s="61">
        <f t="shared" si="2"/>
        <v>120000000</v>
      </c>
      <c r="X13" s="60">
        <v>10</v>
      </c>
      <c r="Y13" s="61">
        <v>15000000</v>
      </c>
      <c r="Z13" s="61">
        <f t="shared" si="3"/>
        <v>150000000</v>
      </c>
      <c r="AA13" s="60">
        <v>12</v>
      </c>
      <c r="AB13" s="61">
        <v>15000000</v>
      </c>
      <c r="AC13" s="61">
        <f t="shared" si="4"/>
        <v>180000000</v>
      </c>
      <c r="AD13" s="60">
        <f t="shared" si="5"/>
        <v>40</v>
      </c>
      <c r="AE13" s="60">
        <f t="shared" si="6"/>
        <v>540000000</v>
      </c>
    </row>
    <row r="14" spans="1:33" s="28" customFormat="1" ht="30">
      <c r="A14" s="553"/>
      <c r="B14" s="575"/>
      <c r="C14" s="579"/>
      <c r="D14" s="554"/>
      <c r="E14" s="554"/>
      <c r="F14" s="53" t="s">
        <v>634</v>
      </c>
      <c r="G14" s="54" t="s">
        <v>623</v>
      </c>
      <c r="H14" s="36"/>
      <c r="I14" s="36"/>
      <c r="J14" s="47"/>
      <c r="K14" s="47"/>
      <c r="L14" s="60">
        <v>4</v>
      </c>
      <c r="M14" s="60">
        <v>60000000</v>
      </c>
      <c r="N14" s="61" t="s">
        <v>668</v>
      </c>
      <c r="O14" s="62">
        <v>4</v>
      </c>
      <c r="P14" s="61"/>
      <c r="Q14" s="61">
        <f t="shared" si="0"/>
        <v>0</v>
      </c>
      <c r="R14" s="60">
        <v>6</v>
      </c>
      <c r="S14" s="61">
        <v>15000000</v>
      </c>
      <c r="T14" s="61">
        <f t="shared" si="1"/>
        <v>90000000</v>
      </c>
      <c r="U14" s="60">
        <v>8</v>
      </c>
      <c r="V14" s="61">
        <v>15000000</v>
      </c>
      <c r="W14" s="61">
        <f t="shared" si="2"/>
        <v>120000000</v>
      </c>
      <c r="X14" s="60">
        <v>10</v>
      </c>
      <c r="Y14" s="61">
        <v>15000000</v>
      </c>
      <c r="Z14" s="61">
        <f t="shared" si="3"/>
        <v>150000000</v>
      </c>
      <c r="AA14" s="60">
        <v>12</v>
      </c>
      <c r="AB14" s="61">
        <v>15000000</v>
      </c>
      <c r="AC14" s="61">
        <f t="shared" si="4"/>
        <v>180000000</v>
      </c>
      <c r="AD14" s="60">
        <f t="shared" si="5"/>
        <v>40</v>
      </c>
      <c r="AE14" s="60">
        <f t="shared" si="6"/>
        <v>540000000</v>
      </c>
    </row>
    <row r="15" spans="1:33" s="28" customFormat="1" ht="80">
      <c r="A15" s="553"/>
      <c r="B15" s="575"/>
      <c r="C15" s="577" t="s">
        <v>635</v>
      </c>
      <c r="D15" s="53" t="s">
        <v>636</v>
      </c>
      <c r="E15" s="53" t="s">
        <v>339</v>
      </c>
      <c r="F15" s="53" t="s">
        <v>637</v>
      </c>
      <c r="G15" s="54" t="s">
        <v>623</v>
      </c>
      <c r="H15" s="36">
        <v>30</v>
      </c>
      <c r="I15" s="36">
        <v>30</v>
      </c>
      <c r="J15" s="47">
        <v>5</v>
      </c>
      <c r="K15" s="47">
        <v>1</v>
      </c>
      <c r="L15" s="60">
        <v>4</v>
      </c>
      <c r="M15" s="60">
        <v>60000000</v>
      </c>
      <c r="N15" s="61" t="s">
        <v>668</v>
      </c>
      <c r="O15" s="62">
        <v>4</v>
      </c>
      <c r="P15" s="61"/>
      <c r="Q15" s="61">
        <f t="shared" si="0"/>
        <v>0</v>
      </c>
      <c r="R15" s="60">
        <v>6</v>
      </c>
      <c r="S15" s="61">
        <v>15000000</v>
      </c>
      <c r="T15" s="61">
        <f t="shared" si="1"/>
        <v>90000000</v>
      </c>
      <c r="U15" s="60">
        <v>8</v>
      </c>
      <c r="V15" s="61">
        <v>15000000</v>
      </c>
      <c r="W15" s="61">
        <f t="shared" si="2"/>
        <v>120000000</v>
      </c>
      <c r="X15" s="60">
        <v>10</v>
      </c>
      <c r="Y15" s="61">
        <v>15000000</v>
      </c>
      <c r="Z15" s="61">
        <f t="shared" si="3"/>
        <v>150000000</v>
      </c>
      <c r="AA15" s="60">
        <v>12</v>
      </c>
      <c r="AB15" s="61">
        <v>15000000</v>
      </c>
      <c r="AC15" s="61">
        <f t="shared" si="4"/>
        <v>180000000</v>
      </c>
      <c r="AD15" s="60">
        <f t="shared" si="5"/>
        <v>40</v>
      </c>
      <c r="AE15" s="60">
        <f t="shared" si="6"/>
        <v>540000000</v>
      </c>
    </row>
    <row r="16" spans="1:33" s="28" customFormat="1" ht="30">
      <c r="A16" s="553"/>
      <c r="B16" s="575"/>
      <c r="C16" s="578"/>
      <c r="D16" s="554" t="s">
        <v>638</v>
      </c>
      <c r="E16" s="554" t="s">
        <v>339</v>
      </c>
      <c r="F16" s="53" t="s">
        <v>639</v>
      </c>
      <c r="G16" s="54" t="s">
        <v>623</v>
      </c>
      <c r="H16" s="36"/>
      <c r="I16" s="36"/>
      <c r="J16" s="47"/>
      <c r="K16" s="47"/>
      <c r="L16" s="60">
        <v>4</v>
      </c>
      <c r="M16" s="60">
        <v>60000000</v>
      </c>
      <c r="N16" s="61" t="s">
        <v>668</v>
      </c>
      <c r="O16" s="62">
        <v>4</v>
      </c>
      <c r="P16" s="61"/>
      <c r="Q16" s="61">
        <f t="shared" si="0"/>
        <v>0</v>
      </c>
      <c r="R16" s="60">
        <v>6</v>
      </c>
      <c r="S16" s="61">
        <v>15000000</v>
      </c>
      <c r="T16" s="61">
        <f t="shared" si="1"/>
        <v>90000000</v>
      </c>
      <c r="U16" s="60">
        <v>8</v>
      </c>
      <c r="V16" s="61">
        <v>15000000</v>
      </c>
      <c r="W16" s="61">
        <f t="shared" si="2"/>
        <v>120000000</v>
      </c>
      <c r="X16" s="60">
        <v>10</v>
      </c>
      <c r="Y16" s="61">
        <v>15000000</v>
      </c>
      <c r="Z16" s="61">
        <f t="shared" si="3"/>
        <v>150000000</v>
      </c>
      <c r="AA16" s="60">
        <v>12</v>
      </c>
      <c r="AB16" s="61">
        <v>15000000</v>
      </c>
      <c r="AC16" s="61">
        <f t="shared" si="4"/>
        <v>180000000</v>
      </c>
      <c r="AD16" s="60">
        <f t="shared" si="5"/>
        <v>40</v>
      </c>
      <c r="AE16" s="60">
        <f t="shared" si="6"/>
        <v>540000000</v>
      </c>
    </row>
    <row r="17" spans="1:33" s="28" customFormat="1" ht="30">
      <c r="A17" s="553"/>
      <c r="B17" s="576"/>
      <c r="C17" s="579"/>
      <c r="D17" s="554"/>
      <c r="E17" s="554"/>
      <c r="F17" s="53" t="s">
        <v>640</v>
      </c>
      <c r="G17" s="54" t="s">
        <v>623</v>
      </c>
      <c r="H17" s="36"/>
      <c r="I17" s="36"/>
      <c r="J17" s="47"/>
      <c r="K17" s="47"/>
      <c r="L17" s="60">
        <v>4</v>
      </c>
      <c r="M17" s="60">
        <v>60000000</v>
      </c>
      <c r="N17" s="61" t="s">
        <v>668</v>
      </c>
      <c r="O17" s="62">
        <v>4</v>
      </c>
      <c r="P17" s="61"/>
      <c r="Q17" s="61">
        <f t="shared" si="0"/>
        <v>0</v>
      </c>
      <c r="R17" s="60">
        <v>6</v>
      </c>
      <c r="S17" s="61">
        <v>15000000</v>
      </c>
      <c r="T17" s="61">
        <f t="shared" si="1"/>
        <v>90000000</v>
      </c>
      <c r="U17" s="60">
        <v>8</v>
      </c>
      <c r="V17" s="61">
        <v>15000000</v>
      </c>
      <c r="W17" s="61">
        <f t="shared" si="2"/>
        <v>120000000</v>
      </c>
      <c r="X17" s="60">
        <v>10</v>
      </c>
      <c r="Y17" s="61">
        <v>15000000</v>
      </c>
      <c r="Z17" s="61">
        <f t="shared" si="3"/>
        <v>150000000</v>
      </c>
      <c r="AA17" s="60">
        <v>12</v>
      </c>
      <c r="AB17" s="61">
        <v>15000000</v>
      </c>
      <c r="AC17" s="61">
        <f t="shared" si="4"/>
        <v>180000000</v>
      </c>
      <c r="AD17" s="60">
        <f t="shared" si="5"/>
        <v>40</v>
      </c>
      <c r="AE17" s="60">
        <f t="shared" si="6"/>
        <v>540000000</v>
      </c>
    </row>
    <row r="18" spans="1:33" ht="16.5" customHeight="1">
      <c r="A18" s="599"/>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row>
    <row r="19" spans="1:33" ht="16.5" customHeight="1">
      <c r="A19" s="497" t="s">
        <v>327</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row>
    <row r="20" spans="1:33" ht="16.5" customHeight="1">
      <c r="A20" s="497" t="s">
        <v>399</v>
      </c>
      <c r="B20" s="497"/>
      <c r="C20" s="497"/>
      <c r="D20" s="497"/>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row>
    <row r="21" spans="1:33" ht="16.5" customHeight="1">
      <c r="A21" s="497" t="s">
        <v>693</v>
      </c>
      <c r="B21" s="497"/>
      <c r="C21" s="497"/>
      <c r="D21" s="497"/>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row>
    <row r="22" spans="1:33" ht="23.5" customHeight="1">
      <c r="A22" s="497" t="s">
        <v>694</v>
      </c>
      <c r="B22" s="497"/>
      <c r="C22" s="497"/>
      <c r="D22" s="497"/>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row>
    <row r="23" spans="1:33" ht="16.5" customHeight="1">
      <c r="A23" s="497" t="s">
        <v>695</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row>
    <row r="24" spans="1:33" ht="16.5" customHeight="1">
      <c r="A24" s="497" t="s">
        <v>696</v>
      </c>
      <c r="B24" s="497"/>
      <c r="C24" s="497"/>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97"/>
      <c r="AD24" s="497"/>
      <c r="AE24" s="497"/>
      <c r="AF24" s="497"/>
    </row>
    <row r="25" spans="1:33" ht="16.5" customHeight="1">
      <c r="A25" s="497" t="s">
        <v>697</v>
      </c>
      <c r="B25" s="497"/>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row>
    <row r="26" spans="1:33" ht="16.5" customHeight="1">
      <c r="A26" s="497" t="s">
        <v>698</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row>
    <row r="27" spans="1:33" ht="16.5" customHeight="1">
      <c r="A27" s="497" t="s">
        <v>699</v>
      </c>
      <c r="B27" s="497"/>
      <c r="C27" s="497"/>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row>
    <row r="28" spans="1:33" ht="16.5" customHeight="1">
      <c r="A28" s="497" t="s">
        <v>700</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row>
    <row r="29" spans="1:33" ht="16.5" customHeight="1">
      <c r="A29" s="497" t="s">
        <v>701</v>
      </c>
      <c r="B29" s="497"/>
      <c r="C29" s="497"/>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row>
    <row r="30" spans="1:33" ht="16.5" customHeight="1">
      <c r="A30" s="497" t="s">
        <v>702</v>
      </c>
      <c r="B30" s="497"/>
      <c r="C30" s="497"/>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row>
    <row r="31" spans="1:33" ht="16.5" customHeight="1">
      <c r="A31" s="497" t="s">
        <v>703</v>
      </c>
      <c r="B31" s="497"/>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row>
    <row r="32" spans="1:33" ht="16.5" customHeight="1">
      <c r="A32" s="497" t="s">
        <v>704</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row>
    <row r="33" spans="1:32" ht="16.5" customHeight="1">
      <c r="A33" s="497" t="s">
        <v>705</v>
      </c>
      <c r="B33" s="497"/>
      <c r="C33" s="497"/>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row>
    <row r="34" spans="1:32" ht="16.5" customHeight="1">
      <c r="A34" s="497" t="s">
        <v>706</v>
      </c>
      <c r="B34" s="497"/>
      <c r="C34" s="497"/>
      <c r="D34" s="497"/>
      <c r="E34" s="497"/>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row>
    <row r="35" spans="1:32" ht="16.5" customHeight="1">
      <c r="A35" s="497" t="s">
        <v>707</v>
      </c>
      <c r="B35" s="497"/>
      <c r="C35" s="497"/>
      <c r="D35" s="497"/>
      <c r="E35" s="497"/>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row>
    <row r="36" spans="1:32" ht="16.5" customHeight="1">
      <c r="A36" s="497" t="s">
        <v>708</v>
      </c>
      <c r="B36" s="497"/>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row>
    <row r="37" spans="1:32" ht="16.5" customHeight="1">
      <c r="A37" s="497" t="s">
        <v>709</v>
      </c>
      <c r="B37" s="497"/>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row>
    <row r="38" spans="1:32" ht="16.5" customHeight="1">
      <c r="A38" s="497" t="s">
        <v>710</v>
      </c>
      <c r="B38" s="497"/>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row>
    <row r="39" spans="1:32" ht="16.5" customHeight="1">
      <c r="A39" s="497" t="s">
        <v>711</v>
      </c>
      <c r="B39" s="497"/>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row>
    <row r="40" spans="1:32" ht="16.5" customHeight="1">
      <c r="A40" s="497" t="s">
        <v>712</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row>
    <row r="41" spans="1:32" ht="16.5" customHeight="1">
      <c r="A41" s="497" t="s">
        <v>713</v>
      </c>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row>
    <row r="42" spans="1:32" ht="16.5" customHeight="1">
      <c r="A42" s="497" t="s">
        <v>714</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row>
    <row r="43" spans="1:32" ht="16.5" customHeight="1">
      <c r="A43" s="497" t="s">
        <v>715</v>
      </c>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row>
    <row r="44" spans="1:32" ht="16.5" customHeight="1">
      <c r="A44" s="497" t="s">
        <v>716</v>
      </c>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row>
    <row r="45" spans="1:32" ht="16.5" customHeight="1">
      <c r="A45" s="497" t="s">
        <v>717</v>
      </c>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row>
    <row r="46" spans="1:32" ht="16.5" customHeight="1">
      <c r="A46" s="497" t="s">
        <v>718</v>
      </c>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row>
  </sheetData>
  <mergeCells count="69">
    <mergeCell ref="A42:AF42"/>
    <mergeCell ref="A43:AF43"/>
    <mergeCell ref="A44:AF44"/>
    <mergeCell ref="A45:AF45"/>
    <mergeCell ref="A46:AF46"/>
    <mergeCell ref="A37:AF37"/>
    <mergeCell ref="A38:AF38"/>
    <mergeCell ref="A39:AF39"/>
    <mergeCell ref="A40:AF40"/>
    <mergeCell ref="A41:AF41"/>
    <mergeCell ref="A32:AF32"/>
    <mergeCell ref="A33:AF33"/>
    <mergeCell ref="A34:AF34"/>
    <mergeCell ref="A35:AF35"/>
    <mergeCell ref="A36:AF36"/>
    <mergeCell ref="A27:AF27"/>
    <mergeCell ref="A28:AF28"/>
    <mergeCell ref="A29:AF29"/>
    <mergeCell ref="A30:AF30"/>
    <mergeCell ref="A31:AF31"/>
    <mergeCell ref="A22:AF22"/>
    <mergeCell ref="A23:AF23"/>
    <mergeCell ref="A24:AF24"/>
    <mergeCell ref="A25:AF25"/>
    <mergeCell ref="A26:AF26"/>
    <mergeCell ref="AD6:AE6"/>
    <mergeCell ref="A18:AG18"/>
    <mergeCell ref="A19:AF19"/>
    <mergeCell ref="A20:AF20"/>
    <mergeCell ref="A21:AF21"/>
    <mergeCell ref="O6:Q6"/>
    <mergeCell ref="R6:T6"/>
    <mergeCell ref="U6:W6"/>
    <mergeCell ref="X6:Z6"/>
    <mergeCell ref="AA6:AC6"/>
    <mergeCell ref="A9:A11"/>
    <mergeCell ref="B9:B11"/>
    <mergeCell ref="C9:C11"/>
    <mergeCell ref="D10:D11"/>
    <mergeCell ref="E10:E11"/>
    <mergeCell ref="A12:A17"/>
    <mergeCell ref="R5:T5"/>
    <mergeCell ref="U5:W5"/>
    <mergeCell ref="X5:Z5"/>
    <mergeCell ref="AA5:AC5"/>
    <mergeCell ref="AD5:AE5"/>
    <mergeCell ref="A1:AG1"/>
    <mergeCell ref="A2:AE2"/>
    <mergeCell ref="A3:AE3"/>
    <mergeCell ref="A4:AE4"/>
    <mergeCell ref="A5:A7"/>
    <mergeCell ref="B5:B7"/>
    <mergeCell ref="C5:C7"/>
    <mergeCell ref="D5:D7"/>
    <mergeCell ref="E5:E7"/>
    <mergeCell ref="F5:F7"/>
    <mergeCell ref="G5:G7"/>
    <mergeCell ref="H5:K6"/>
    <mergeCell ref="L5:L7"/>
    <mergeCell ref="M5:M7"/>
    <mergeCell ref="N5:N7"/>
    <mergeCell ref="O5:Q5"/>
    <mergeCell ref="B12:B17"/>
    <mergeCell ref="C12:C14"/>
    <mergeCell ref="D13:D14"/>
    <mergeCell ref="E13:E14"/>
    <mergeCell ref="C15:C17"/>
    <mergeCell ref="D16:D17"/>
    <mergeCell ref="E16:E17"/>
  </mergeCells>
  <pageMargins left="0.7" right="0.7" top="0.75" bottom="0.75" header="0.3" footer="0.3"/>
  <pageSetup paperSize="5" scale="70"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36"/>
  <sheetViews>
    <sheetView topLeftCell="A3" workbookViewId="0">
      <selection sqref="A1:AE1"/>
    </sheetView>
  </sheetViews>
  <sheetFormatPr defaultRowHeight="13"/>
  <cols>
    <col min="1" max="1" width="2.796875" customWidth="1"/>
    <col min="2" max="2" width="8.796875" customWidth="1"/>
    <col min="3" max="3" width="8" customWidth="1"/>
    <col min="4" max="4" width="12" customWidth="1"/>
    <col min="5" max="5" width="8.19921875" customWidth="1"/>
    <col min="6" max="6" width="2.19921875" customWidth="1"/>
    <col min="7" max="10" width="2.5" customWidth="1"/>
    <col min="11" max="11" width="8.19921875" customWidth="1"/>
    <col min="12" max="14" width="2.5" customWidth="1"/>
    <col min="15" max="15" width="10.19921875" customWidth="1"/>
    <col min="16" max="16" width="9.8984375" customWidth="1"/>
    <col min="17" max="17" width="9.5" customWidth="1"/>
    <col min="18" max="18" width="12.796875" customWidth="1"/>
    <col min="19" max="19" width="6" customWidth="1"/>
    <col min="20" max="20" width="6.69921875" customWidth="1"/>
    <col min="21" max="21" width="7.796875" customWidth="1"/>
    <col min="22" max="22" width="6.69921875" customWidth="1"/>
    <col min="23" max="23" width="10.796875" customWidth="1"/>
    <col min="24" max="24" width="8.796875" customWidth="1"/>
    <col min="25" max="25" width="8" customWidth="1"/>
    <col min="26" max="26" width="11.5" customWidth="1"/>
    <col min="27" max="27" width="8.796875" customWidth="1"/>
    <col min="28" max="28" width="5.5" customWidth="1"/>
    <col min="29" max="29" width="6" customWidth="1"/>
    <col min="30" max="30" width="4.796875" customWidth="1"/>
    <col min="31" max="31" width="9.296875" customWidth="1"/>
  </cols>
  <sheetData>
    <row r="1" spans="1:31" ht="39" customHeight="1">
      <c r="A1" s="557" t="s">
        <v>139</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row>
    <row r="2" spans="1:31" ht="33" customHeight="1">
      <c r="A2" s="600" t="s">
        <v>1358</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row>
    <row r="3" spans="1:31" ht="16.5" customHeight="1">
      <c r="A3" s="556" t="s">
        <v>961</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row>
    <row r="4" spans="1:31" ht="8.25" customHeight="1">
      <c r="A4" s="601" t="s">
        <v>140</v>
      </c>
      <c r="B4" s="604" t="s">
        <v>141</v>
      </c>
      <c r="C4" s="604" t="s">
        <v>142</v>
      </c>
      <c r="D4" s="604" t="s">
        <v>143</v>
      </c>
      <c r="E4" s="604" t="s">
        <v>144</v>
      </c>
      <c r="F4" s="607" t="s">
        <v>97</v>
      </c>
      <c r="G4" s="607" t="s">
        <v>98</v>
      </c>
      <c r="H4" s="610"/>
      <c r="I4" s="611"/>
      <c r="J4" s="611"/>
      <c r="K4" s="611"/>
      <c r="L4" s="612" t="s">
        <v>145</v>
      </c>
      <c r="M4" s="612"/>
      <c r="N4" s="612"/>
      <c r="O4" s="612"/>
      <c r="P4" s="106" t="s">
        <v>146</v>
      </c>
      <c r="Q4" s="612" t="s">
        <v>147</v>
      </c>
      <c r="R4" s="612"/>
      <c r="S4" s="613"/>
      <c r="T4" s="614" t="s">
        <v>148</v>
      </c>
      <c r="U4" s="615"/>
      <c r="V4" s="616"/>
      <c r="W4" s="604" t="s">
        <v>149</v>
      </c>
      <c r="X4" s="620" t="s">
        <v>150</v>
      </c>
      <c r="Y4" s="621"/>
      <c r="Z4" s="620" t="s">
        <v>151</v>
      </c>
      <c r="AA4" s="621"/>
      <c r="AB4" s="607" t="s">
        <v>99</v>
      </c>
      <c r="AC4" s="607" t="s">
        <v>108</v>
      </c>
      <c r="AD4" s="607" t="s">
        <v>109</v>
      </c>
    </row>
    <row r="5" spans="1:31" ht="15" customHeight="1">
      <c r="A5" s="602"/>
      <c r="B5" s="605"/>
      <c r="C5" s="605"/>
      <c r="D5" s="605"/>
      <c r="E5" s="605"/>
      <c r="F5" s="608"/>
      <c r="G5" s="608"/>
      <c r="H5" s="624" t="s">
        <v>15</v>
      </c>
      <c r="I5" s="612"/>
      <c r="J5" s="612"/>
      <c r="K5" s="613"/>
      <c r="L5" s="624" t="s">
        <v>16</v>
      </c>
      <c r="M5" s="612"/>
      <c r="N5" s="612"/>
      <c r="O5" s="613"/>
      <c r="P5" s="604" t="s">
        <v>152</v>
      </c>
      <c r="Q5" s="624" t="s">
        <v>153</v>
      </c>
      <c r="R5" s="612"/>
      <c r="S5" s="613"/>
      <c r="T5" s="617"/>
      <c r="U5" s="618"/>
      <c r="V5" s="619"/>
      <c r="W5" s="605"/>
      <c r="X5" s="622"/>
      <c r="Y5" s="623"/>
      <c r="Z5" s="622"/>
      <c r="AA5" s="623"/>
      <c r="AB5" s="608"/>
      <c r="AC5" s="608"/>
      <c r="AD5" s="608"/>
    </row>
    <row r="6" spans="1:31" ht="57.25" customHeight="1">
      <c r="A6" s="603"/>
      <c r="B6" s="606"/>
      <c r="C6" s="606"/>
      <c r="D6" s="606"/>
      <c r="E6" s="606"/>
      <c r="F6" s="609"/>
      <c r="G6" s="609"/>
      <c r="H6" s="10" t="s">
        <v>110</v>
      </c>
      <c r="I6" s="10" t="s">
        <v>154</v>
      </c>
      <c r="J6" s="10" t="s">
        <v>155</v>
      </c>
      <c r="K6" s="10" t="s">
        <v>156</v>
      </c>
      <c r="L6" s="10" t="s">
        <v>110</v>
      </c>
      <c r="M6" s="10" t="s">
        <v>154</v>
      </c>
      <c r="N6" s="10" t="s">
        <v>155</v>
      </c>
      <c r="O6" s="10" t="s">
        <v>156</v>
      </c>
      <c r="P6" s="606"/>
      <c r="Q6" s="10" t="s">
        <v>112</v>
      </c>
      <c r="R6" s="10" t="s">
        <v>113</v>
      </c>
      <c r="S6" s="10" t="s">
        <v>157</v>
      </c>
      <c r="T6" s="10" t="s">
        <v>112</v>
      </c>
      <c r="U6" s="10" t="s">
        <v>113</v>
      </c>
      <c r="V6" s="10" t="s">
        <v>157</v>
      </c>
      <c r="W6" s="606"/>
      <c r="X6" s="9" t="s">
        <v>114</v>
      </c>
      <c r="Y6" s="9" t="s">
        <v>158</v>
      </c>
      <c r="Z6" s="122" t="s">
        <v>159</v>
      </c>
      <c r="AA6" s="9" t="s">
        <v>160</v>
      </c>
      <c r="AB6" s="609"/>
      <c r="AC6" s="609"/>
      <c r="AD6" s="609"/>
    </row>
    <row r="7" spans="1:31" ht="40.75" customHeight="1">
      <c r="A7" s="8">
        <v>1</v>
      </c>
      <c r="B7" s="8">
        <v>2</v>
      </c>
      <c r="C7" s="8">
        <v>3</v>
      </c>
      <c r="D7" s="8">
        <v>4</v>
      </c>
      <c r="E7" s="8">
        <v>5</v>
      </c>
      <c r="F7" s="12">
        <v>6</v>
      </c>
      <c r="G7" s="12">
        <v>7</v>
      </c>
      <c r="H7" s="12">
        <v>8</v>
      </c>
      <c r="I7" s="12">
        <v>9</v>
      </c>
      <c r="J7" s="12">
        <v>10</v>
      </c>
      <c r="K7" s="6" t="s">
        <v>161</v>
      </c>
      <c r="L7" s="12">
        <v>12</v>
      </c>
      <c r="M7" s="12">
        <v>13</v>
      </c>
      <c r="N7" s="12">
        <v>14</v>
      </c>
      <c r="O7" s="6" t="s">
        <v>162</v>
      </c>
      <c r="P7" s="8">
        <v>16</v>
      </c>
      <c r="Q7" s="1" t="s">
        <v>163</v>
      </c>
      <c r="R7" s="6" t="s">
        <v>164</v>
      </c>
      <c r="S7" s="8">
        <v>19</v>
      </c>
      <c r="T7" s="1" t="s">
        <v>165</v>
      </c>
      <c r="U7" s="2" t="s">
        <v>166</v>
      </c>
      <c r="V7" s="2" t="s">
        <v>167</v>
      </c>
      <c r="W7" s="8">
        <v>23</v>
      </c>
      <c r="X7" s="2" t="s">
        <v>168</v>
      </c>
      <c r="Y7" s="6" t="s">
        <v>169</v>
      </c>
      <c r="Z7" s="122" t="s">
        <v>170</v>
      </c>
      <c r="AA7" s="2" t="s">
        <v>171</v>
      </c>
      <c r="AB7" s="8">
        <v>28</v>
      </c>
      <c r="AC7" s="8">
        <v>29</v>
      </c>
      <c r="AD7" s="13">
        <v>30</v>
      </c>
    </row>
    <row r="8" spans="1:31" ht="11.15" customHeight="1">
      <c r="A8" s="5"/>
      <c r="B8" s="104" t="s">
        <v>872</v>
      </c>
      <c r="C8" s="104" t="s">
        <v>875</v>
      </c>
      <c r="D8" s="104" t="s">
        <v>874</v>
      </c>
      <c r="E8" s="104" t="s">
        <v>870</v>
      </c>
      <c r="F8" s="5"/>
      <c r="G8" s="5"/>
      <c r="H8" s="5"/>
      <c r="I8" s="5"/>
      <c r="J8" s="5"/>
      <c r="K8" s="5"/>
      <c r="L8" s="5"/>
      <c r="M8" s="5"/>
      <c r="N8" s="5"/>
      <c r="O8" s="5"/>
      <c r="P8" s="5"/>
      <c r="Q8" s="5"/>
      <c r="R8" s="5"/>
      <c r="S8" s="5"/>
      <c r="T8" s="5"/>
      <c r="U8" s="5"/>
      <c r="V8" s="5"/>
      <c r="W8" s="5"/>
      <c r="X8" s="5"/>
      <c r="Y8" s="5"/>
      <c r="Z8" s="119"/>
      <c r="AA8" s="5"/>
      <c r="AB8" s="5"/>
      <c r="AC8" s="5"/>
      <c r="AD8" s="5"/>
    </row>
    <row r="9" spans="1:31" ht="11.15" customHeight="1">
      <c r="A9" s="5"/>
      <c r="B9" s="5"/>
      <c r="C9" s="104" t="s">
        <v>867</v>
      </c>
      <c r="D9" s="104" t="s">
        <v>873</v>
      </c>
      <c r="E9" s="104" t="s">
        <v>871</v>
      </c>
      <c r="F9" s="5"/>
      <c r="G9" s="5"/>
      <c r="H9" s="5"/>
      <c r="I9" s="5"/>
      <c r="J9" s="5"/>
      <c r="K9" s="5"/>
      <c r="L9" s="5"/>
      <c r="M9" s="5"/>
      <c r="N9" s="5"/>
      <c r="O9" s="5"/>
      <c r="P9" s="5"/>
      <c r="Q9" s="5"/>
      <c r="R9" s="5"/>
      <c r="S9" s="5"/>
      <c r="T9" s="5"/>
      <c r="U9" s="5"/>
      <c r="V9" s="5"/>
      <c r="W9" s="5"/>
      <c r="X9" s="5"/>
      <c r="Y9" s="5"/>
      <c r="Z9" s="119"/>
      <c r="AA9" s="5"/>
      <c r="AB9" s="5"/>
      <c r="AC9" s="5"/>
      <c r="AD9" s="5"/>
    </row>
    <row r="10" spans="1:31" ht="15" customHeight="1">
      <c r="A10" s="625" t="s">
        <v>172</v>
      </c>
      <c r="B10" s="625"/>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row>
    <row r="11" spans="1:31" ht="15" customHeight="1">
      <c r="A11" s="625" t="s">
        <v>173</v>
      </c>
      <c r="B11" s="625"/>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row>
    <row r="12" spans="1:31" ht="15" customHeight="1">
      <c r="A12" s="625" t="s">
        <v>174</v>
      </c>
      <c r="B12" s="625"/>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row>
    <row r="13" spans="1:31" ht="21" customHeight="1">
      <c r="A13" s="625" t="s">
        <v>175</v>
      </c>
      <c r="B13" s="625"/>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row>
    <row r="14" spans="1:31" ht="15" customHeight="1">
      <c r="A14" s="625" t="s">
        <v>176</v>
      </c>
      <c r="B14" s="625"/>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row>
    <row r="15" spans="1:31" ht="15" customHeight="1">
      <c r="A15" s="625" t="s">
        <v>177</v>
      </c>
      <c r="B15" s="625"/>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row>
    <row r="16" spans="1:31" ht="15" customHeight="1">
      <c r="A16" s="625" t="s">
        <v>178</v>
      </c>
      <c r="B16" s="625"/>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row>
    <row r="17" spans="1:26" ht="15" customHeight="1">
      <c r="A17" s="625" t="s">
        <v>179</v>
      </c>
      <c r="B17" s="625"/>
      <c r="C17" s="625"/>
      <c r="D17" s="625"/>
      <c r="E17" s="625"/>
      <c r="F17" s="625"/>
      <c r="G17" s="625"/>
      <c r="H17" s="625"/>
      <c r="I17" s="625"/>
      <c r="J17" s="625"/>
      <c r="K17" s="625"/>
      <c r="L17" s="625"/>
      <c r="M17" s="625"/>
      <c r="N17" s="625"/>
      <c r="O17" s="625"/>
      <c r="P17" s="625"/>
      <c r="Q17" s="625"/>
      <c r="R17" s="625"/>
      <c r="S17" s="625"/>
      <c r="T17" s="625"/>
      <c r="U17" s="625"/>
      <c r="V17" s="625"/>
      <c r="W17" s="625"/>
      <c r="X17" s="625"/>
      <c r="Y17" s="625"/>
      <c r="Z17" s="625"/>
    </row>
    <row r="18" spans="1:26" ht="15" customHeight="1">
      <c r="A18" s="625" t="s">
        <v>180</v>
      </c>
      <c r="B18" s="625"/>
      <c r="C18" s="625"/>
      <c r="D18" s="625"/>
      <c r="E18" s="625"/>
      <c r="F18" s="625"/>
      <c r="G18" s="625"/>
      <c r="H18" s="625"/>
      <c r="I18" s="625"/>
      <c r="J18" s="625"/>
      <c r="K18" s="625"/>
      <c r="L18" s="625"/>
      <c r="M18" s="625"/>
      <c r="N18" s="625"/>
      <c r="O18" s="625"/>
      <c r="P18" s="625"/>
      <c r="Q18" s="625"/>
      <c r="R18" s="625"/>
      <c r="S18" s="625"/>
      <c r="T18" s="625"/>
      <c r="U18" s="625"/>
      <c r="V18" s="625"/>
      <c r="W18" s="625"/>
      <c r="X18" s="625"/>
      <c r="Y18" s="625"/>
      <c r="Z18" s="625"/>
    </row>
    <row r="19" spans="1:26" ht="15" customHeight="1">
      <c r="A19" s="625" t="s">
        <v>181</v>
      </c>
      <c r="B19" s="625"/>
      <c r="C19" s="625"/>
      <c r="D19" s="625"/>
      <c r="E19" s="625"/>
      <c r="F19" s="625"/>
      <c r="G19" s="625"/>
      <c r="H19" s="625"/>
      <c r="I19" s="625"/>
      <c r="J19" s="625"/>
      <c r="K19" s="625"/>
      <c r="L19" s="625"/>
      <c r="M19" s="625"/>
      <c r="N19" s="625"/>
      <c r="O19" s="625"/>
      <c r="P19" s="625"/>
      <c r="Q19" s="625"/>
      <c r="R19" s="625"/>
      <c r="S19" s="625"/>
      <c r="T19" s="625"/>
      <c r="U19" s="625"/>
      <c r="V19" s="625"/>
      <c r="W19" s="625"/>
      <c r="X19" s="625"/>
      <c r="Y19" s="625"/>
      <c r="Z19" s="625"/>
    </row>
    <row r="20" spans="1:26" ht="15" customHeight="1">
      <c r="A20" s="625" t="s">
        <v>182</v>
      </c>
      <c r="B20" s="625"/>
      <c r="C20" s="625"/>
      <c r="D20" s="625"/>
      <c r="E20" s="625"/>
      <c r="F20" s="625"/>
      <c r="G20" s="625"/>
      <c r="H20" s="625"/>
      <c r="I20" s="625"/>
      <c r="J20" s="625"/>
      <c r="K20" s="625"/>
      <c r="L20" s="625"/>
      <c r="M20" s="625"/>
      <c r="N20" s="625"/>
      <c r="O20" s="625"/>
      <c r="P20" s="625"/>
      <c r="Q20" s="625"/>
      <c r="R20" s="625"/>
      <c r="S20" s="625"/>
      <c r="T20" s="625"/>
      <c r="U20" s="625"/>
      <c r="V20" s="625"/>
      <c r="W20" s="625"/>
      <c r="X20" s="625"/>
      <c r="Y20" s="625"/>
      <c r="Z20" s="625"/>
    </row>
    <row r="21" spans="1:26" ht="15" customHeight="1">
      <c r="A21" s="625" t="s">
        <v>183</v>
      </c>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row>
    <row r="22" spans="1:26" ht="21.25" customHeight="1">
      <c r="A22" s="625" t="s">
        <v>184</v>
      </c>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c r="Z22" s="625"/>
    </row>
    <row r="23" spans="1:26" ht="15" customHeight="1">
      <c r="A23" s="625" t="s">
        <v>185</v>
      </c>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row>
    <row r="24" spans="1:26" ht="15" customHeight="1">
      <c r="A24" s="625" t="s">
        <v>186</v>
      </c>
      <c r="B24" s="625"/>
      <c r="C24" s="625"/>
      <c r="D24" s="625"/>
      <c r="E24" s="625"/>
      <c r="F24" s="625"/>
      <c r="G24" s="625"/>
      <c r="H24" s="625"/>
      <c r="I24" s="625"/>
      <c r="J24" s="625"/>
      <c r="K24" s="625"/>
      <c r="L24" s="625"/>
      <c r="M24" s="625"/>
      <c r="N24" s="625"/>
      <c r="O24" s="625"/>
      <c r="P24" s="625"/>
      <c r="Q24" s="625"/>
      <c r="R24" s="625"/>
      <c r="S24" s="625"/>
      <c r="T24" s="625"/>
      <c r="U24" s="625"/>
      <c r="V24" s="625"/>
      <c r="W24" s="625"/>
      <c r="X24" s="625"/>
      <c r="Y24" s="625"/>
      <c r="Z24" s="625"/>
    </row>
    <row r="25" spans="1:26" ht="15" customHeight="1">
      <c r="A25" s="625" t="s">
        <v>187</v>
      </c>
      <c r="B25" s="625"/>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row>
    <row r="26" spans="1:26" ht="15" customHeight="1">
      <c r="A26" s="625" t="s">
        <v>188</v>
      </c>
      <c r="B26" s="625"/>
      <c r="C26" s="625"/>
      <c r="D26" s="625"/>
      <c r="E26" s="625"/>
      <c r="F26" s="625"/>
      <c r="G26" s="625"/>
      <c r="H26" s="625"/>
      <c r="I26" s="625"/>
      <c r="J26" s="625"/>
      <c r="K26" s="625"/>
      <c r="L26" s="625"/>
      <c r="M26" s="625"/>
      <c r="N26" s="625"/>
      <c r="O26" s="625"/>
      <c r="P26" s="625"/>
      <c r="Q26" s="625"/>
      <c r="R26" s="625"/>
      <c r="S26" s="625"/>
      <c r="T26" s="625"/>
      <c r="U26" s="625"/>
      <c r="V26" s="625"/>
      <c r="W26" s="625"/>
      <c r="X26" s="625"/>
      <c r="Y26" s="625"/>
      <c r="Z26" s="625"/>
    </row>
    <row r="27" spans="1:26" ht="15" customHeight="1">
      <c r="A27" s="625" t="s">
        <v>189</v>
      </c>
      <c r="B27" s="625"/>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row>
    <row r="28" spans="1:26" ht="15" customHeight="1">
      <c r="A28" s="625" t="s">
        <v>190</v>
      </c>
      <c r="B28" s="625"/>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5"/>
    </row>
    <row r="29" spans="1:26" ht="15" customHeight="1">
      <c r="A29" s="625" t="s">
        <v>191</v>
      </c>
      <c r="B29" s="625"/>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row>
    <row r="30" spans="1:26" ht="15" customHeight="1">
      <c r="A30" s="625" t="s">
        <v>192</v>
      </c>
      <c r="B30" s="625"/>
      <c r="C30" s="625"/>
      <c r="D30" s="625"/>
      <c r="E30" s="625"/>
      <c r="F30" s="625"/>
      <c r="G30" s="625"/>
      <c r="H30" s="625"/>
      <c r="I30" s="625"/>
      <c r="J30" s="625"/>
      <c r="K30" s="625"/>
      <c r="L30" s="625"/>
      <c r="M30" s="625"/>
      <c r="N30" s="625"/>
      <c r="O30" s="625"/>
      <c r="P30" s="625"/>
      <c r="Q30" s="625"/>
      <c r="R30" s="625"/>
      <c r="S30" s="625"/>
      <c r="T30" s="625"/>
      <c r="U30" s="625"/>
      <c r="V30" s="625"/>
      <c r="W30" s="625"/>
      <c r="X30" s="625"/>
      <c r="Y30" s="625"/>
      <c r="Z30" s="625"/>
    </row>
    <row r="31" spans="1:26" ht="15" customHeight="1">
      <c r="A31" s="625" t="s">
        <v>193</v>
      </c>
      <c r="B31" s="625"/>
      <c r="C31" s="625"/>
      <c r="D31" s="625"/>
      <c r="E31" s="625"/>
      <c r="F31" s="625"/>
      <c r="G31" s="625"/>
      <c r="H31" s="625"/>
      <c r="I31" s="625"/>
      <c r="J31" s="625"/>
      <c r="K31" s="625"/>
      <c r="L31" s="625"/>
      <c r="M31" s="625"/>
      <c r="N31" s="625"/>
      <c r="O31" s="625"/>
      <c r="P31" s="625"/>
      <c r="Q31" s="625"/>
      <c r="R31" s="625"/>
      <c r="S31" s="625"/>
      <c r="T31" s="625"/>
      <c r="U31" s="625"/>
      <c r="V31" s="625"/>
      <c r="W31" s="625"/>
      <c r="X31" s="625"/>
      <c r="Y31" s="625"/>
      <c r="Z31" s="625"/>
    </row>
    <row r="32" spans="1:26" ht="15" customHeight="1">
      <c r="A32" s="625" t="s">
        <v>194</v>
      </c>
      <c r="B32" s="62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row>
    <row r="33" spans="1:26" ht="15" customHeight="1">
      <c r="A33" s="625" t="s">
        <v>195</v>
      </c>
      <c r="B33" s="625"/>
      <c r="C33" s="625"/>
      <c r="D33" s="625"/>
      <c r="E33" s="625"/>
      <c r="F33" s="625"/>
      <c r="G33" s="625"/>
      <c r="H33" s="625"/>
      <c r="I33" s="625"/>
      <c r="J33" s="625"/>
      <c r="K33" s="625"/>
      <c r="L33" s="625"/>
      <c r="M33" s="625"/>
      <c r="N33" s="625"/>
      <c r="O33" s="625"/>
      <c r="P33" s="625"/>
      <c r="Q33" s="625"/>
      <c r="R33" s="625"/>
      <c r="S33" s="625"/>
      <c r="T33" s="625"/>
      <c r="U33" s="625"/>
      <c r="V33" s="625"/>
      <c r="W33" s="625"/>
      <c r="X33" s="625"/>
      <c r="Y33" s="625"/>
      <c r="Z33" s="625"/>
    </row>
    <row r="34" spans="1:26" ht="15" customHeight="1">
      <c r="A34" s="625" t="s">
        <v>196</v>
      </c>
      <c r="B34" s="625"/>
      <c r="C34" s="625"/>
      <c r="D34" s="625"/>
      <c r="E34" s="625"/>
      <c r="F34" s="625"/>
      <c r="G34" s="625"/>
      <c r="H34" s="625"/>
      <c r="I34" s="625"/>
      <c r="J34" s="625"/>
      <c r="K34" s="625"/>
      <c r="L34" s="625"/>
      <c r="M34" s="625"/>
      <c r="N34" s="625"/>
      <c r="O34" s="625"/>
      <c r="P34" s="625"/>
      <c r="Q34" s="625"/>
      <c r="R34" s="625"/>
      <c r="S34" s="625"/>
      <c r="T34" s="625"/>
      <c r="U34" s="625"/>
      <c r="V34" s="625"/>
      <c r="W34" s="625"/>
      <c r="X34" s="625"/>
      <c r="Y34" s="625"/>
      <c r="Z34" s="625"/>
    </row>
    <row r="35" spans="1:26" ht="15" customHeight="1">
      <c r="A35" s="625" t="s">
        <v>197</v>
      </c>
      <c r="B35" s="625"/>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row>
    <row r="36" spans="1:26" ht="15" customHeight="1">
      <c r="A36" s="625" t="s">
        <v>337</v>
      </c>
      <c r="B36" s="625"/>
      <c r="C36" s="625"/>
      <c r="D36" s="625"/>
      <c r="E36" s="625"/>
      <c r="F36" s="625"/>
      <c r="G36" s="625"/>
      <c r="H36" s="625"/>
      <c r="I36" s="625"/>
      <c r="J36" s="625"/>
      <c r="K36" s="625"/>
      <c r="L36" s="625"/>
      <c r="M36" s="625"/>
      <c r="N36" s="625"/>
      <c r="O36" s="625"/>
      <c r="P36" s="625"/>
      <c r="Q36" s="625"/>
      <c r="R36" s="625"/>
      <c r="S36" s="625"/>
      <c r="T36" s="625"/>
      <c r="U36" s="625"/>
      <c r="V36" s="625"/>
      <c r="W36" s="625"/>
      <c r="X36" s="625"/>
      <c r="Y36" s="625"/>
      <c r="Z36" s="625"/>
    </row>
  </sheetData>
  <mergeCells count="51">
    <mergeCell ref="A32:Z32"/>
    <mergeCell ref="A33:Z33"/>
    <mergeCell ref="A34:Z34"/>
    <mergeCell ref="A36:Z36"/>
    <mergeCell ref="A27:Z27"/>
    <mergeCell ref="A28:Z28"/>
    <mergeCell ref="A29:Z29"/>
    <mergeCell ref="A30:Z30"/>
    <mergeCell ref="A31:Z31"/>
    <mergeCell ref="A35:Z35"/>
    <mergeCell ref="A22:Z22"/>
    <mergeCell ref="A23:Z23"/>
    <mergeCell ref="A24:Z24"/>
    <mergeCell ref="A25:Z25"/>
    <mergeCell ref="A26:Z26"/>
    <mergeCell ref="A17:Z17"/>
    <mergeCell ref="A18:Z18"/>
    <mergeCell ref="A19:Z19"/>
    <mergeCell ref="A20:Z20"/>
    <mergeCell ref="A21:Z21"/>
    <mergeCell ref="A12:Z12"/>
    <mergeCell ref="A13:Z13"/>
    <mergeCell ref="A14:Z14"/>
    <mergeCell ref="A15:Z15"/>
    <mergeCell ref="A16:Z16"/>
    <mergeCell ref="A10:Z10"/>
    <mergeCell ref="A11:Z11"/>
    <mergeCell ref="Z4:AA5"/>
    <mergeCell ref="AB4:AB6"/>
    <mergeCell ref="AC4:AC6"/>
    <mergeCell ref="AD4:AD6"/>
    <mergeCell ref="H5:K5"/>
    <mergeCell ref="L5:O5"/>
    <mergeCell ref="P5:P6"/>
    <mergeCell ref="Q5:S5"/>
    <mergeCell ref="A1:AE1"/>
    <mergeCell ref="A2:AD2"/>
    <mergeCell ref="A3:AD3"/>
    <mergeCell ref="A4:A6"/>
    <mergeCell ref="B4:B6"/>
    <mergeCell ref="C4:C6"/>
    <mergeCell ref="D4:D6"/>
    <mergeCell ref="E4:E6"/>
    <mergeCell ref="F4:F6"/>
    <mergeCell ref="G4:G6"/>
    <mergeCell ref="H4:K4"/>
    <mergeCell ref="L4:O4"/>
    <mergeCell ref="Q4:S4"/>
    <mergeCell ref="T4:V5"/>
    <mergeCell ref="W4:W6"/>
    <mergeCell ref="X4:Y5"/>
  </mergeCells>
  <pageMargins left="0.7" right="0.7" top="0.75" bottom="0.75" header="0.3" footer="0.3"/>
  <pageSetup paperSize="5" scale="90"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sheetPr>
  <dimension ref="A1:J31"/>
  <sheetViews>
    <sheetView topLeftCell="A10" workbookViewId="0">
      <selection activeCell="G9" sqref="G9:G14"/>
    </sheetView>
  </sheetViews>
  <sheetFormatPr defaultColWidth="9.296875" defaultRowHeight="12.5"/>
  <cols>
    <col min="1" max="1" width="6.19921875" style="18" customWidth="1"/>
    <col min="2" max="2" width="30.19921875" style="18" customWidth="1"/>
    <col min="3" max="3" width="4" style="18" customWidth="1"/>
    <col min="4" max="4" width="62.69921875" style="18" customWidth="1"/>
    <col min="5" max="5" width="20.19921875" style="18" customWidth="1"/>
    <col min="6" max="6" width="16.5" style="18" customWidth="1"/>
    <col min="7" max="7" width="17.5" style="18" customWidth="1"/>
    <col min="8" max="8" width="16.796875" style="18" customWidth="1"/>
    <col min="9" max="9" width="23.796875" style="18" customWidth="1"/>
    <col min="10" max="10" width="15.19921875" style="18" customWidth="1"/>
    <col min="11" max="16384" width="9.296875" style="18"/>
  </cols>
  <sheetData>
    <row r="1" spans="1:10" ht="34.5" customHeight="1">
      <c r="A1" s="626" t="s">
        <v>841</v>
      </c>
      <c r="B1" s="627"/>
      <c r="C1" s="627"/>
      <c r="D1" s="627"/>
      <c r="E1" s="627"/>
      <c r="F1" s="627"/>
      <c r="G1" s="627"/>
      <c r="H1" s="627"/>
      <c r="I1" s="627"/>
      <c r="J1" s="627"/>
    </row>
    <row r="2" spans="1:10" ht="16.5" customHeight="1">
      <c r="A2" s="525" t="s">
        <v>1115</v>
      </c>
      <c r="B2" s="525"/>
      <c r="C2" s="525"/>
      <c r="D2" s="525"/>
      <c r="E2" s="525"/>
      <c r="F2" s="525"/>
      <c r="G2" s="525"/>
      <c r="H2" s="525"/>
      <c r="I2" s="525"/>
    </row>
    <row r="3" spans="1:10" ht="16.5" customHeight="1">
      <c r="A3" s="525" t="s">
        <v>959</v>
      </c>
      <c r="B3" s="525"/>
      <c r="C3" s="525"/>
      <c r="D3" s="525"/>
      <c r="E3" s="525"/>
      <c r="F3" s="525"/>
      <c r="G3" s="525"/>
      <c r="H3" s="525"/>
      <c r="I3" s="525"/>
    </row>
    <row r="4" spans="1:10" ht="16.5" customHeight="1">
      <c r="A4" s="550" t="s">
        <v>1116</v>
      </c>
      <c r="B4" s="550"/>
      <c r="C4" s="550"/>
      <c r="D4" s="550"/>
      <c r="E4" s="550"/>
      <c r="F4" s="550"/>
      <c r="G4" s="550"/>
      <c r="H4" s="550"/>
      <c r="I4" s="550"/>
    </row>
    <row r="5" spans="1:10" ht="50.9" customHeight="1">
      <c r="A5" s="25" t="s">
        <v>324</v>
      </c>
      <c r="B5" s="23" t="s">
        <v>800</v>
      </c>
      <c r="C5" s="628" t="s">
        <v>643</v>
      </c>
      <c r="D5" s="629"/>
      <c r="E5" s="27" t="s">
        <v>842</v>
      </c>
      <c r="F5" s="19" t="s">
        <v>843</v>
      </c>
      <c r="G5" s="24" t="s">
        <v>844</v>
      </c>
      <c r="H5" s="30" t="s">
        <v>845</v>
      </c>
      <c r="I5" s="27" t="s">
        <v>846</v>
      </c>
    </row>
    <row r="6" spans="1:10" ht="15" customHeight="1">
      <c r="A6" s="83">
        <v>1</v>
      </c>
      <c r="B6" s="29">
        <v>2</v>
      </c>
      <c r="C6" s="630">
        <v>3</v>
      </c>
      <c r="D6" s="631"/>
      <c r="E6" s="29">
        <v>4</v>
      </c>
      <c r="F6" s="97">
        <v>5</v>
      </c>
      <c r="G6" s="29">
        <v>6</v>
      </c>
      <c r="H6" s="98" t="s">
        <v>847</v>
      </c>
      <c r="I6" s="99" t="s">
        <v>848</v>
      </c>
    </row>
    <row r="7" spans="1:10" ht="15" customHeight="1">
      <c r="A7" s="632">
        <v>1</v>
      </c>
      <c r="B7" s="634" t="s">
        <v>619</v>
      </c>
      <c r="C7" s="100">
        <v>1</v>
      </c>
      <c r="D7" s="32" t="s">
        <v>810</v>
      </c>
      <c r="E7" s="45">
        <v>1</v>
      </c>
      <c r="F7" s="168">
        <v>0.4</v>
      </c>
      <c r="G7" s="636">
        <v>0.17</v>
      </c>
      <c r="H7" s="167">
        <f>E7*F7*G7</f>
        <v>6.8000000000000005E-2</v>
      </c>
      <c r="I7" s="167">
        <v>1</v>
      </c>
    </row>
    <row r="8" spans="1:10" ht="15" customHeight="1">
      <c r="A8" s="633"/>
      <c r="B8" s="635"/>
      <c r="C8" s="100">
        <v>2</v>
      </c>
      <c r="D8" s="32" t="s">
        <v>811</v>
      </c>
      <c r="E8" s="45">
        <v>1</v>
      </c>
      <c r="F8" s="168">
        <v>0.6</v>
      </c>
      <c r="G8" s="637"/>
      <c r="H8" s="167">
        <f t="shared" ref="H8:H18" si="0">E8*F8*G8</f>
        <v>0</v>
      </c>
      <c r="I8" s="167">
        <v>1</v>
      </c>
    </row>
    <row r="9" spans="1:10" ht="15" customHeight="1">
      <c r="A9" s="632">
        <v>2</v>
      </c>
      <c r="B9" s="634" t="s">
        <v>849</v>
      </c>
      <c r="C9" s="100">
        <v>3</v>
      </c>
      <c r="D9" s="32" t="s">
        <v>813</v>
      </c>
      <c r="E9" s="45">
        <v>1</v>
      </c>
      <c r="F9" s="168">
        <v>0.1</v>
      </c>
      <c r="G9" s="639">
        <v>0.5</v>
      </c>
      <c r="H9" s="167">
        <f t="shared" si="0"/>
        <v>0.05</v>
      </c>
      <c r="I9" s="167">
        <v>1</v>
      </c>
    </row>
    <row r="10" spans="1:10" ht="15" customHeight="1">
      <c r="A10" s="633"/>
      <c r="B10" s="638"/>
      <c r="C10" s="100">
        <v>4</v>
      </c>
      <c r="D10" s="32" t="s">
        <v>814</v>
      </c>
      <c r="E10" s="45">
        <v>1</v>
      </c>
      <c r="F10" s="168">
        <v>0.1</v>
      </c>
      <c r="G10" s="640"/>
      <c r="H10" s="167">
        <f t="shared" si="0"/>
        <v>0</v>
      </c>
      <c r="I10" s="167">
        <v>1</v>
      </c>
    </row>
    <row r="11" spans="1:10" ht="15" customHeight="1">
      <c r="A11" s="633"/>
      <c r="B11" s="638"/>
      <c r="C11" s="100">
        <v>5</v>
      </c>
      <c r="D11" s="32" t="s">
        <v>815</v>
      </c>
      <c r="E11" s="45">
        <v>0</v>
      </c>
      <c r="F11" s="168">
        <v>0.2</v>
      </c>
      <c r="G11" s="640"/>
      <c r="H11" s="167">
        <f t="shared" si="0"/>
        <v>0</v>
      </c>
      <c r="I11" s="167">
        <v>1</v>
      </c>
    </row>
    <row r="12" spans="1:10" ht="15" customHeight="1">
      <c r="A12" s="633"/>
      <c r="B12" s="638"/>
      <c r="C12" s="100">
        <v>6</v>
      </c>
      <c r="D12" s="32" t="s">
        <v>816</v>
      </c>
      <c r="E12" s="45">
        <v>0</v>
      </c>
      <c r="F12" s="168">
        <v>0.2</v>
      </c>
      <c r="G12" s="640"/>
      <c r="H12" s="167">
        <f t="shared" si="0"/>
        <v>0</v>
      </c>
      <c r="I12" s="167">
        <v>1</v>
      </c>
    </row>
    <row r="13" spans="1:10" ht="27" customHeight="1">
      <c r="A13" s="633"/>
      <c r="B13" s="638"/>
      <c r="C13" s="100">
        <v>7</v>
      </c>
      <c r="D13" s="31" t="s">
        <v>850</v>
      </c>
      <c r="E13" s="45">
        <v>0</v>
      </c>
      <c r="F13" s="168">
        <v>0.2</v>
      </c>
      <c r="G13" s="640"/>
      <c r="H13" s="167">
        <f t="shared" si="0"/>
        <v>0</v>
      </c>
      <c r="I13" s="167">
        <v>1</v>
      </c>
    </row>
    <row r="14" spans="1:10" ht="27" customHeight="1">
      <c r="A14" s="633"/>
      <c r="B14" s="635"/>
      <c r="C14" s="100">
        <v>8</v>
      </c>
      <c r="D14" s="31" t="s">
        <v>851</v>
      </c>
      <c r="E14" s="45">
        <v>1</v>
      </c>
      <c r="F14" s="168">
        <v>0.2</v>
      </c>
      <c r="G14" s="641"/>
      <c r="H14" s="167">
        <f t="shared" si="0"/>
        <v>0</v>
      </c>
      <c r="I14" s="167">
        <v>1</v>
      </c>
    </row>
    <row r="15" spans="1:10" ht="27" customHeight="1">
      <c r="A15" s="632">
        <v>3</v>
      </c>
      <c r="B15" s="634" t="s">
        <v>852</v>
      </c>
      <c r="C15" s="100">
        <v>9</v>
      </c>
      <c r="D15" s="31" t="s">
        <v>853</v>
      </c>
      <c r="E15" s="45">
        <v>0</v>
      </c>
      <c r="F15" s="168">
        <v>0.3</v>
      </c>
      <c r="G15" s="639">
        <v>0.33</v>
      </c>
      <c r="H15" s="167">
        <f t="shared" si="0"/>
        <v>0</v>
      </c>
      <c r="I15" s="167">
        <v>1</v>
      </c>
    </row>
    <row r="16" spans="1:10" ht="15" customHeight="1">
      <c r="A16" s="633"/>
      <c r="B16" s="638"/>
      <c r="C16" s="101">
        <v>10</v>
      </c>
      <c r="D16" s="32" t="s">
        <v>821</v>
      </c>
      <c r="E16" s="45">
        <v>1</v>
      </c>
      <c r="F16" s="168">
        <v>0.3</v>
      </c>
      <c r="G16" s="640"/>
      <c r="H16" s="167">
        <f t="shared" si="0"/>
        <v>0</v>
      </c>
      <c r="I16" s="167">
        <v>1</v>
      </c>
    </row>
    <row r="17" spans="1:10" ht="15" customHeight="1">
      <c r="A17" s="633"/>
      <c r="B17" s="638"/>
      <c r="C17" s="101">
        <v>11</v>
      </c>
      <c r="D17" s="32" t="s">
        <v>854</v>
      </c>
      <c r="E17" s="45">
        <v>1</v>
      </c>
      <c r="F17" s="168">
        <v>0.1</v>
      </c>
      <c r="G17" s="640"/>
      <c r="H17" s="167">
        <f t="shared" si="0"/>
        <v>0</v>
      </c>
      <c r="I17" s="167">
        <v>1</v>
      </c>
    </row>
    <row r="18" spans="1:10" ht="15" customHeight="1">
      <c r="A18" s="633"/>
      <c r="B18" s="635"/>
      <c r="C18" s="101">
        <v>12</v>
      </c>
      <c r="D18" s="32" t="s">
        <v>855</v>
      </c>
      <c r="E18" s="45">
        <v>1</v>
      </c>
      <c r="F18" s="168">
        <v>0.3</v>
      </c>
      <c r="G18" s="641"/>
      <c r="H18" s="167">
        <f t="shared" si="0"/>
        <v>0</v>
      </c>
      <c r="I18" s="167">
        <v>1</v>
      </c>
    </row>
    <row r="19" spans="1:10" ht="15" customHeight="1">
      <c r="A19" s="642" t="s">
        <v>437</v>
      </c>
      <c r="B19" s="642"/>
      <c r="C19" s="642"/>
      <c r="D19" s="642"/>
      <c r="E19" s="643"/>
      <c r="F19" s="169">
        <v>3</v>
      </c>
      <c r="G19" s="96">
        <v>1</v>
      </c>
      <c r="H19" s="21"/>
      <c r="I19" s="21"/>
    </row>
    <row r="20" spans="1:10" ht="29.25" customHeight="1">
      <c r="A20" s="524" t="s">
        <v>336</v>
      </c>
      <c r="B20" s="524"/>
      <c r="C20" s="524"/>
      <c r="D20" s="524"/>
      <c r="E20" s="524"/>
      <c r="F20" s="524"/>
      <c r="G20" s="524"/>
      <c r="H20" s="524"/>
      <c r="I20" s="524"/>
    </row>
    <row r="21" spans="1:10" ht="16.5" customHeight="1">
      <c r="A21" s="525" t="s">
        <v>880</v>
      </c>
      <c r="B21" s="525"/>
      <c r="C21" s="525"/>
      <c r="D21" s="525"/>
      <c r="E21" s="525"/>
      <c r="F21" s="525"/>
      <c r="G21" s="525"/>
      <c r="H21" s="525"/>
      <c r="I21" s="525"/>
    </row>
    <row r="22" spans="1:10" ht="16.5" customHeight="1">
      <c r="A22" s="525" t="s">
        <v>881</v>
      </c>
      <c r="B22" s="525"/>
      <c r="C22" s="525"/>
      <c r="D22" s="525"/>
      <c r="E22" s="525"/>
      <c r="F22" s="525"/>
      <c r="G22" s="525"/>
      <c r="H22" s="525"/>
      <c r="I22" s="525"/>
    </row>
    <row r="23" spans="1:10" ht="16.5" customHeight="1">
      <c r="A23" s="525" t="s">
        <v>882</v>
      </c>
      <c r="B23" s="525"/>
      <c r="C23" s="525"/>
      <c r="D23" s="525"/>
      <c r="E23" s="525"/>
      <c r="F23" s="525"/>
      <c r="G23" s="525"/>
      <c r="H23" s="525"/>
      <c r="I23" s="525"/>
    </row>
    <row r="24" spans="1:10" ht="16.5" customHeight="1">
      <c r="A24" s="525" t="s">
        <v>883</v>
      </c>
      <c r="B24" s="525"/>
      <c r="C24" s="525"/>
      <c r="D24" s="525"/>
      <c r="E24" s="525"/>
      <c r="F24" s="525"/>
      <c r="G24" s="525"/>
      <c r="H24" s="525"/>
      <c r="I24" s="525"/>
    </row>
    <row r="25" spans="1:10" ht="23.5" customHeight="1">
      <c r="A25" s="525" t="s">
        <v>884</v>
      </c>
      <c r="B25" s="525"/>
      <c r="C25" s="525"/>
      <c r="D25" s="525"/>
      <c r="E25" s="525"/>
      <c r="F25" s="525"/>
      <c r="G25" s="525"/>
      <c r="H25" s="525"/>
      <c r="I25" s="525"/>
    </row>
    <row r="26" spans="1:10" ht="33" customHeight="1">
      <c r="A26" s="535" t="s">
        <v>885</v>
      </c>
      <c r="B26" s="535"/>
      <c r="C26" s="535"/>
      <c r="D26" s="535"/>
      <c r="E26" s="535"/>
      <c r="F26" s="535"/>
      <c r="G26" s="535"/>
      <c r="H26" s="535"/>
      <c r="I26" s="535"/>
    </row>
    <row r="27" spans="1:10" ht="16.5" customHeight="1">
      <c r="A27" s="525" t="s">
        <v>886</v>
      </c>
      <c r="B27" s="525"/>
      <c r="C27" s="525"/>
      <c r="D27" s="525"/>
      <c r="E27" s="525"/>
      <c r="F27" s="525"/>
      <c r="G27" s="525"/>
      <c r="H27" s="525"/>
      <c r="I27" s="525"/>
    </row>
    <row r="28" spans="1:10" ht="16.5" customHeight="1">
      <c r="A28" s="525" t="s">
        <v>887</v>
      </c>
      <c r="B28" s="525"/>
      <c r="C28" s="525"/>
      <c r="D28" s="525"/>
      <c r="E28" s="525"/>
      <c r="F28" s="525"/>
      <c r="G28" s="525"/>
      <c r="H28" s="525"/>
      <c r="I28" s="525"/>
    </row>
    <row r="29" spans="1:10" ht="70.5" customHeight="1">
      <c r="A29" s="644"/>
      <c r="B29" s="644"/>
      <c r="C29" s="644"/>
      <c r="D29" s="644"/>
      <c r="E29" s="644"/>
      <c r="F29" s="644"/>
      <c r="G29" s="644"/>
      <c r="H29" s="644"/>
      <c r="I29" s="644"/>
      <c r="J29" s="644"/>
    </row>
    <row r="30" spans="1:10" ht="16.5" customHeight="1">
      <c r="A30" s="645"/>
      <c r="B30" s="645"/>
      <c r="C30" s="645"/>
      <c r="D30" s="645"/>
      <c r="E30" s="645"/>
      <c r="F30" s="645"/>
      <c r="G30" s="645"/>
      <c r="H30" s="645"/>
      <c r="I30" s="645"/>
      <c r="J30" s="645"/>
    </row>
    <row r="31" spans="1:10" ht="33" customHeight="1">
      <c r="A31" s="644"/>
      <c r="B31" s="644"/>
      <c r="C31" s="644"/>
      <c r="D31" s="644"/>
      <c r="E31" s="644"/>
      <c r="F31" s="644"/>
      <c r="G31" s="644"/>
      <c r="H31" s="644"/>
      <c r="I31" s="644"/>
      <c r="J31" s="644"/>
    </row>
  </sheetData>
  <mergeCells count="28">
    <mergeCell ref="A31:J31"/>
    <mergeCell ref="A26:I26"/>
    <mergeCell ref="A27:I27"/>
    <mergeCell ref="A28:I28"/>
    <mergeCell ref="A29:J29"/>
    <mergeCell ref="A30:J30"/>
    <mergeCell ref="A21:I21"/>
    <mergeCell ref="A22:I22"/>
    <mergeCell ref="A23:I23"/>
    <mergeCell ref="A24:I24"/>
    <mergeCell ref="A25:I25"/>
    <mergeCell ref="A15:A18"/>
    <mergeCell ref="B15:B18"/>
    <mergeCell ref="G15:G18"/>
    <mergeCell ref="A19:E19"/>
    <mergeCell ref="A20:I20"/>
    <mergeCell ref="C6:D6"/>
    <mergeCell ref="A7:A8"/>
    <mergeCell ref="B7:B8"/>
    <mergeCell ref="G7:G8"/>
    <mergeCell ref="A9:A14"/>
    <mergeCell ref="B9:B14"/>
    <mergeCell ref="G9:G14"/>
    <mergeCell ref="A1:J1"/>
    <mergeCell ref="A2:I2"/>
    <mergeCell ref="A3:I3"/>
    <mergeCell ref="A4:I4"/>
    <mergeCell ref="C5:D5"/>
  </mergeCells>
  <pageMargins left="0.7" right="0.7" top="0.75" bottom="0.75" header="0.3" footer="0.3"/>
  <pageSetup paperSize="5" scale="90"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V27"/>
  <sheetViews>
    <sheetView topLeftCell="A11" workbookViewId="0">
      <selection activeCell="G17" sqref="G17"/>
    </sheetView>
  </sheetViews>
  <sheetFormatPr defaultColWidth="9.296875" defaultRowHeight="12.5"/>
  <cols>
    <col min="1" max="1" width="7.5" style="18" customWidth="1"/>
    <col min="2" max="2" width="4.796875" style="18" customWidth="1"/>
    <col min="3" max="3" width="21.19921875" style="18" customWidth="1"/>
    <col min="4" max="4" width="8.19921875" style="18" customWidth="1"/>
    <col min="5" max="5" width="6" style="18" customWidth="1"/>
    <col min="6" max="6" width="51.296875" style="18" customWidth="1"/>
    <col min="7" max="7" width="21.19921875" style="18" customWidth="1"/>
    <col min="8" max="8" width="19.5" style="18" customWidth="1"/>
    <col min="9" max="9" width="20.796875" style="18" customWidth="1"/>
    <col min="10" max="10" width="20.5" style="18" customWidth="1"/>
    <col min="11" max="11" width="19.5" style="18" customWidth="1"/>
    <col min="12" max="12" width="0.69921875" style="18" customWidth="1"/>
    <col min="13" max="13" width="11.796875" style="18" customWidth="1"/>
    <col min="14" max="16384" width="9.296875" style="18"/>
  </cols>
  <sheetData>
    <row r="1" spans="1:13" ht="19.5" customHeight="1">
      <c r="A1" s="487" t="s">
        <v>833</v>
      </c>
      <c r="B1" s="487"/>
      <c r="C1" s="487"/>
      <c r="D1" s="487"/>
      <c r="E1" s="487"/>
      <c r="F1" s="487"/>
      <c r="G1" s="487"/>
      <c r="H1" s="487"/>
      <c r="I1" s="487"/>
      <c r="J1" s="487"/>
      <c r="K1" s="487"/>
      <c r="L1" s="487"/>
      <c r="M1" s="487"/>
    </row>
    <row r="2" spans="1:13" ht="16.5" customHeight="1">
      <c r="A2" s="525" t="s">
        <v>1115</v>
      </c>
      <c r="B2" s="525"/>
      <c r="C2" s="525"/>
      <c r="D2" s="525"/>
      <c r="E2" s="525"/>
      <c r="F2" s="525"/>
    </row>
    <row r="3" spans="1:13" ht="15" customHeight="1">
      <c r="A3" s="164" t="s">
        <v>959</v>
      </c>
      <c r="B3" s="164"/>
      <c r="C3" s="164"/>
    </row>
    <row r="4" spans="1:13" ht="16.5" customHeight="1">
      <c r="A4" s="525" t="s">
        <v>961</v>
      </c>
      <c r="B4" s="525"/>
      <c r="C4" s="525"/>
    </row>
    <row r="5" spans="1:13" ht="63.25" customHeight="1">
      <c r="A5" s="23" t="s">
        <v>324</v>
      </c>
      <c r="B5" s="628" t="s">
        <v>800</v>
      </c>
      <c r="C5" s="646"/>
      <c r="D5" s="629"/>
      <c r="E5" s="628" t="s">
        <v>643</v>
      </c>
      <c r="F5" s="629"/>
      <c r="G5" s="23" t="s">
        <v>801</v>
      </c>
      <c r="H5" s="23" t="s">
        <v>834</v>
      </c>
      <c r="I5" s="45" t="s">
        <v>835</v>
      </c>
      <c r="J5" s="45" t="s">
        <v>836</v>
      </c>
      <c r="K5" s="45" t="s">
        <v>837</v>
      </c>
    </row>
    <row r="6" spans="1:13" ht="12.75" customHeight="1">
      <c r="A6" s="29">
        <v>1</v>
      </c>
      <c r="B6" s="630">
        <v>2</v>
      </c>
      <c r="C6" s="659"/>
      <c r="D6" s="631"/>
      <c r="E6" s="630">
        <v>3</v>
      </c>
      <c r="F6" s="631"/>
      <c r="G6" s="29">
        <v>4</v>
      </c>
      <c r="H6" s="29">
        <v>5</v>
      </c>
      <c r="I6" s="27" t="s">
        <v>806</v>
      </c>
      <c r="J6" s="95" t="s">
        <v>807</v>
      </c>
      <c r="K6" s="27" t="s">
        <v>808</v>
      </c>
    </row>
    <row r="7" spans="1:13" ht="15.75" customHeight="1">
      <c r="A7" s="647">
        <v>1</v>
      </c>
      <c r="B7" s="650" t="s">
        <v>809</v>
      </c>
      <c r="C7" s="651"/>
      <c r="D7" s="652"/>
      <c r="E7" s="96">
        <v>1</v>
      </c>
      <c r="F7" s="32" t="s">
        <v>810</v>
      </c>
      <c r="G7" s="165">
        <v>1</v>
      </c>
      <c r="H7" s="165">
        <v>0</v>
      </c>
      <c r="I7" s="165">
        <f t="shared" ref="I7" si="0">H7</f>
        <v>0</v>
      </c>
      <c r="J7" s="165">
        <f t="shared" ref="J7" si="1">G7*H7</f>
        <v>0</v>
      </c>
      <c r="K7" s="165">
        <f t="shared" ref="K7" si="2">J7</f>
        <v>0</v>
      </c>
    </row>
    <row r="8" spans="1:13" ht="16" customHeight="1">
      <c r="A8" s="649"/>
      <c r="B8" s="656"/>
      <c r="C8" s="657"/>
      <c r="D8" s="658"/>
      <c r="E8" s="96">
        <v>2</v>
      </c>
      <c r="F8" s="32" t="s">
        <v>811</v>
      </c>
      <c r="G8" s="165">
        <v>1</v>
      </c>
      <c r="H8" s="165">
        <v>1</v>
      </c>
      <c r="I8" s="165">
        <f>H8</f>
        <v>1</v>
      </c>
      <c r="J8" s="165">
        <f>G8*H8</f>
        <v>1</v>
      </c>
      <c r="K8" s="165">
        <f>J8</f>
        <v>1</v>
      </c>
    </row>
    <row r="9" spans="1:13" ht="15.75" customHeight="1">
      <c r="A9" s="647">
        <v>2</v>
      </c>
      <c r="B9" s="650" t="s">
        <v>812</v>
      </c>
      <c r="C9" s="651"/>
      <c r="D9" s="652"/>
      <c r="E9" s="96">
        <v>3</v>
      </c>
      <c r="F9" s="32" t="s">
        <v>813</v>
      </c>
      <c r="G9" s="165">
        <v>1</v>
      </c>
      <c r="H9" s="165">
        <v>0</v>
      </c>
      <c r="I9" s="165">
        <f t="shared" ref="I9:I18" si="3">H9</f>
        <v>0</v>
      </c>
      <c r="J9" s="165">
        <f t="shared" ref="J9:J18" si="4">G9*H9</f>
        <v>0</v>
      </c>
      <c r="K9" s="165">
        <f t="shared" ref="K9:K18" si="5">J9</f>
        <v>0</v>
      </c>
    </row>
    <row r="10" spans="1:13" ht="16" customHeight="1">
      <c r="A10" s="648"/>
      <c r="B10" s="653"/>
      <c r="C10" s="654"/>
      <c r="D10" s="655"/>
      <c r="E10" s="96">
        <v>4</v>
      </c>
      <c r="F10" s="32" t="s">
        <v>814</v>
      </c>
      <c r="G10" s="165">
        <v>1</v>
      </c>
      <c r="H10" s="165">
        <v>0</v>
      </c>
      <c r="I10" s="165">
        <f t="shared" si="3"/>
        <v>0</v>
      </c>
      <c r="J10" s="165">
        <f t="shared" si="4"/>
        <v>0</v>
      </c>
      <c r="K10" s="165">
        <f t="shared" si="5"/>
        <v>0</v>
      </c>
    </row>
    <row r="11" spans="1:13" ht="15.75" customHeight="1">
      <c r="A11" s="648"/>
      <c r="B11" s="653"/>
      <c r="C11" s="654"/>
      <c r="D11" s="655"/>
      <c r="E11" s="96">
        <v>5</v>
      </c>
      <c r="F11" s="32" t="s">
        <v>815</v>
      </c>
      <c r="G11" s="165">
        <v>1</v>
      </c>
      <c r="H11" s="165">
        <v>0</v>
      </c>
      <c r="I11" s="165">
        <f t="shared" si="3"/>
        <v>0</v>
      </c>
      <c r="J11" s="165">
        <f t="shared" si="4"/>
        <v>0</v>
      </c>
      <c r="K11" s="165">
        <f t="shared" si="5"/>
        <v>0</v>
      </c>
    </row>
    <row r="12" spans="1:13" ht="16" customHeight="1">
      <c r="A12" s="648"/>
      <c r="B12" s="653"/>
      <c r="C12" s="654"/>
      <c r="D12" s="655"/>
      <c r="E12" s="96">
        <v>6</v>
      </c>
      <c r="F12" s="32" t="s">
        <v>816</v>
      </c>
      <c r="G12" s="165">
        <v>1</v>
      </c>
      <c r="H12" s="165">
        <v>0</v>
      </c>
      <c r="I12" s="165">
        <f t="shared" si="3"/>
        <v>0</v>
      </c>
      <c r="J12" s="165">
        <f t="shared" si="4"/>
        <v>0</v>
      </c>
      <c r="K12" s="165">
        <f t="shared" si="5"/>
        <v>0</v>
      </c>
    </row>
    <row r="13" spans="1:13" ht="27" customHeight="1">
      <c r="A13" s="648"/>
      <c r="B13" s="653"/>
      <c r="C13" s="654"/>
      <c r="D13" s="655"/>
      <c r="E13" s="96">
        <v>7</v>
      </c>
      <c r="F13" s="31" t="s">
        <v>817</v>
      </c>
      <c r="G13" s="165">
        <v>1</v>
      </c>
      <c r="H13" s="165">
        <v>0</v>
      </c>
      <c r="I13" s="165">
        <f t="shared" si="3"/>
        <v>0</v>
      </c>
      <c r="J13" s="165">
        <f t="shared" si="4"/>
        <v>0</v>
      </c>
      <c r="K13" s="165">
        <f t="shared" si="5"/>
        <v>0</v>
      </c>
    </row>
    <row r="14" spans="1:13" ht="27" customHeight="1">
      <c r="A14" s="649"/>
      <c r="B14" s="656"/>
      <c r="C14" s="657"/>
      <c r="D14" s="658"/>
      <c r="E14" s="96">
        <v>8</v>
      </c>
      <c r="F14" s="31" t="s">
        <v>818</v>
      </c>
      <c r="G14" s="165">
        <v>1</v>
      </c>
      <c r="H14" s="165">
        <v>0</v>
      </c>
      <c r="I14" s="165">
        <f t="shared" si="3"/>
        <v>0</v>
      </c>
      <c r="J14" s="165">
        <f t="shared" si="4"/>
        <v>0</v>
      </c>
      <c r="K14" s="165">
        <f t="shared" si="5"/>
        <v>0</v>
      </c>
    </row>
    <row r="15" spans="1:13" ht="27" customHeight="1">
      <c r="A15" s="647">
        <v>3</v>
      </c>
      <c r="B15" s="650" t="s">
        <v>819</v>
      </c>
      <c r="C15" s="651"/>
      <c r="D15" s="652"/>
      <c r="E15" s="96">
        <v>9</v>
      </c>
      <c r="F15" s="31" t="s">
        <v>820</v>
      </c>
      <c r="G15" s="165">
        <v>1</v>
      </c>
      <c r="H15" s="165">
        <v>0</v>
      </c>
      <c r="I15" s="165">
        <f t="shared" si="3"/>
        <v>0</v>
      </c>
      <c r="J15" s="165">
        <f t="shared" si="4"/>
        <v>0</v>
      </c>
      <c r="K15" s="165">
        <f t="shared" si="5"/>
        <v>0</v>
      </c>
    </row>
    <row r="16" spans="1:13" ht="16" customHeight="1">
      <c r="A16" s="648"/>
      <c r="B16" s="653"/>
      <c r="C16" s="654"/>
      <c r="D16" s="655"/>
      <c r="E16" s="96">
        <v>10</v>
      </c>
      <c r="F16" s="32" t="s">
        <v>821</v>
      </c>
      <c r="G16" s="165">
        <v>1</v>
      </c>
      <c r="H16" s="166">
        <v>0.99870000000000003</v>
      </c>
      <c r="I16" s="165">
        <f t="shared" si="3"/>
        <v>0.99870000000000003</v>
      </c>
      <c r="J16" s="165">
        <f t="shared" si="4"/>
        <v>0.99870000000000003</v>
      </c>
      <c r="K16" s="165">
        <f t="shared" si="5"/>
        <v>0.99870000000000003</v>
      </c>
    </row>
    <row r="17" spans="1:22" ht="27" customHeight="1">
      <c r="A17" s="648"/>
      <c r="B17" s="653"/>
      <c r="C17" s="654"/>
      <c r="D17" s="655"/>
      <c r="E17" s="96">
        <v>11</v>
      </c>
      <c r="F17" s="31" t="s">
        <v>822</v>
      </c>
      <c r="G17" s="165">
        <v>1</v>
      </c>
      <c r="H17" s="165">
        <v>0</v>
      </c>
      <c r="I17" s="165">
        <f t="shared" si="3"/>
        <v>0</v>
      </c>
      <c r="J17" s="165">
        <f t="shared" si="4"/>
        <v>0</v>
      </c>
      <c r="K17" s="165">
        <f t="shared" si="5"/>
        <v>0</v>
      </c>
    </row>
    <row r="18" spans="1:22" ht="27" customHeight="1">
      <c r="A18" s="649"/>
      <c r="B18" s="656"/>
      <c r="C18" s="657"/>
      <c r="D18" s="658"/>
      <c r="E18" s="96">
        <v>12</v>
      </c>
      <c r="F18" s="31" t="s">
        <v>823</v>
      </c>
      <c r="G18" s="165">
        <v>1</v>
      </c>
      <c r="H18" s="165">
        <v>0</v>
      </c>
      <c r="I18" s="165">
        <f t="shared" si="3"/>
        <v>0</v>
      </c>
      <c r="J18" s="165">
        <f t="shared" si="4"/>
        <v>0</v>
      </c>
      <c r="K18" s="165">
        <f t="shared" si="5"/>
        <v>0</v>
      </c>
    </row>
    <row r="19" spans="1:22" ht="16.5" customHeight="1">
      <c r="A19" s="497" t="s">
        <v>327</v>
      </c>
      <c r="B19" s="497"/>
      <c r="C19" s="497"/>
      <c r="D19" s="497"/>
      <c r="E19" s="497"/>
      <c r="F19" s="497"/>
      <c r="G19" s="497"/>
      <c r="H19" s="497"/>
      <c r="I19" s="497"/>
      <c r="J19" s="497"/>
      <c r="K19" s="497"/>
      <c r="L19" s="497"/>
    </row>
    <row r="20" spans="1:22" ht="27.5" customHeight="1">
      <c r="A20" s="103" t="s">
        <v>328</v>
      </c>
      <c r="B20" s="525" t="s">
        <v>824</v>
      </c>
      <c r="C20" s="525"/>
      <c r="D20" s="525"/>
      <c r="E20" s="525"/>
      <c r="F20" s="525"/>
      <c r="G20" s="525"/>
      <c r="H20" s="525"/>
      <c r="I20" s="525"/>
      <c r="J20" s="525"/>
      <c r="K20" s="525"/>
      <c r="L20" s="103"/>
      <c r="M20" s="525"/>
      <c r="N20" s="525"/>
      <c r="O20" s="525"/>
      <c r="P20" s="525"/>
      <c r="Q20" s="525"/>
      <c r="R20" s="525"/>
      <c r="S20" s="525"/>
      <c r="T20" s="525"/>
      <c r="U20" s="525"/>
      <c r="V20" s="525"/>
    </row>
    <row r="21" spans="1:22" ht="31.5" customHeight="1">
      <c r="A21" s="103" t="s">
        <v>329</v>
      </c>
      <c r="B21" s="525" t="s">
        <v>825</v>
      </c>
      <c r="C21" s="525"/>
      <c r="D21" s="525"/>
      <c r="E21" s="525"/>
      <c r="F21" s="525"/>
      <c r="G21" s="525"/>
      <c r="H21" s="525"/>
      <c r="I21" s="525"/>
      <c r="J21" s="525"/>
      <c r="K21" s="525"/>
      <c r="L21" s="103"/>
      <c r="M21" s="525"/>
      <c r="N21" s="525"/>
      <c r="O21" s="525"/>
      <c r="P21" s="525"/>
      <c r="Q21" s="525"/>
      <c r="R21" s="525"/>
      <c r="S21" s="525"/>
      <c r="T21" s="525"/>
      <c r="U21" s="525"/>
      <c r="V21" s="525"/>
    </row>
    <row r="22" spans="1:22" ht="25.5" customHeight="1">
      <c r="A22" s="103" t="s">
        <v>330</v>
      </c>
      <c r="B22" s="525" t="s">
        <v>826</v>
      </c>
      <c r="C22" s="525"/>
      <c r="D22" s="525"/>
      <c r="E22" s="525"/>
      <c r="F22" s="525"/>
      <c r="G22" s="525"/>
      <c r="H22" s="525"/>
      <c r="I22" s="525"/>
      <c r="J22" s="525"/>
      <c r="K22" s="525"/>
      <c r="L22" s="103"/>
      <c r="M22" s="525"/>
      <c r="N22" s="525"/>
      <c r="O22" s="525"/>
      <c r="P22" s="525"/>
      <c r="Q22" s="525"/>
      <c r="R22" s="525"/>
      <c r="S22" s="525"/>
      <c r="T22" s="525"/>
      <c r="U22" s="525"/>
      <c r="V22" s="525"/>
    </row>
    <row r="23" spans="1:22" ht="23.5" customHeight="1">
      <c r="A23" s="103" t="s">
        <v>331</v>
      </c>
      <c r="B23" s="525" t="s">
        <v>827</v>
      </c>
      <c r="C23" s="525"/>
      <c r="D23" s="525"/>
      <c r="E23" s="525"/>
      <c r="F23" s="525"/>
      <c r="G23" s="525"/>
      <c r="H23" s="525"/>
      <c r="I23" s="525"/>
      <c r="J23" s="525"/>
      <c r="K23" s="525"/>
      <c r="L23" s="103"/>
      <c r="M23" s="525"/>
      <c r="N23" s="525"/>
      <c r="O23" s="525"/>
      <c r="P23" s="525"/>
      <c r="Q23" s="525"/>
      <c r="R23" s="525"/>
      <c r="S23" s="525"/>
      <c r="T23" s="525"/>
      <c r="U23" s="525"/>
      <c r="V23" s="525"/>
    </row>
    <row r="24" spans="1:22" ht="24.5" customHeight="1">
      <c r="A24" s="103" t="s">
        <v>332</v>
      </c>
      <c r="B24" s="525" t="s">
        <v>838</v>
      </c>
      <c r="C24" s="525"/>
      <c r="D24" s="525"/>
      <c r="E24" s="525"/>
      <c r="F24" s="525"/>
      <c r="G24" s="525"/>
      <c r="H24" s="525"/>
      <c r="I24" s="525"/>
      <c r="J24" s="525"/>
      <c r="K24" s="525"/>
      <c r="L24" s="103"/>
      <c r="M24" s="525"/>
      <c r="N24" s="525"/>
      <c r="O24" s="525"/>
      <c r="P24" s="525"/>
      <c r="Q24" s="525"/>
      <c r="R24" s="525"/>
      <c r="S24" s="525"/>
      <c r="T24" s="525"/>
      <c r="U24" s="525"/>
      <c r="V24" s="525"/>
    </row>
    <row r="25" spans="1:22" ht="30.5" customHeight="1">
      <c r="A25" s="103" t="s">
        <v>333</v>
      </c>
      <c r="B25" s="525" t="s">
        <v>839</v>
      </c>
      <c r="C25" s="525"/>
      <c r="D25" s="525"/>
      <c r="E25" s="525"/>
      <c r="F25" s="525"/>
      <c r="G25" s="525"/>
      <c r="H25" s="525"/>
      <c r="I25" s="525"/>
      <c r="J25" s="525"/>
      <c r="K25" s="525"/>
      <c r="L25" s="103"/>
      <c r="M25" s="525"/>
      <c r="N25" s="525"/>
      <c r="O25" s="525"/>
      <c r="P25" s="525"/>
      <c r="Q25" s="525"/>
      <c r="R25" s="525"/>
      <c r="S25" s="525"/>
      <c r="T25" s="525"/>
      <c r="U25" s="525"/>
      <c r="V25" s="525"/>
    </row>
    <row r="26" spans="1:22" ht="27.5" customHeight="1">
      <c r="A26" s="103" t="s">
        <v>334</v>
      </c>
      <c r="B26" s="525" t="s">
        <v>840</v>
      </c>
      <c r="C26" s="525"/>
      <c r="D26" s="525"/>
      <c r="E26" s="525"/>
      <c r="F26" s="525"/>
      <c r="G26" s="525"/>
      <c r="H26" s="525"/>
      <c r="I26" s="525"/>
      <c r="J26" s="525"/>
      <c r="K26" s="525"/>
      <c r="L26" s="103"/>
      <c r="M26" s="525"/>
      <c r="N26" s="525"/>
      <c r="O26" s="525"/>
      <c r="P26" s="525"/>
      <c r="Q26" s="525"/>
      <c r="R26" s="525"/>
      <c r="S26" s="525"/>
      <c r="T26" s="525"/>
      <c r="U26" s="525"/>
      <c r="V26" s="525"/>
    </row>
    <row r="27" spans="1:22" ht="26.5" customHeight="1">
      <c r="A27" s="103" t="s">
        <v>831</v>
      </c>
      <c r="B27" s="525" t="s">
        <v>832</v>
      </c>
      <c r="C27" s="525"/>
      <c r="D27" s="525"/>
      <c r="E27" s="525"/>
      <c r="F27" s="525"/>
      <c r="G27" s="525"/>
      <c r="H27" s="525"/>
      <c r="I27" s="525"/>
      <c r="J27" s="525"/>
      <c r="K27" s="525"/>
      <c r="L27" s="103"/>
      <c r="M27" s="525"/>
      <c r="N27" s="525"/>
      <c r="O27" s="525"/>
      <c r="P27" s="525"/>
      <c r="Q27" s="525"/>
      <c r="R27" s="525"/>
      <c r="S27" s="525"/>
      <c r="T27" s="525"/>
      <c r="U27" s="525"/>
      <c r="V27" s="525"/>
    </row>
  </sheetData>
  <mergeCells count="30">
    <mergeCell ref="M25:V25"/>
    <mergeCell ref="M26:V26"/>
    <mergeCell ref="M27:V27"/>
    <mergeCell ref="B20:K20"/>
    <mergeCell ref="B21:K21"/>
    <mergeCell ref="B22:K22"/>
    <mergeCell ref="B23:K23"/>
    <mergeCell ref="B24:K24"/>
    <mergeCell ref="B25:K25"/>
    <mergeCell ref="B26:K26"/>
    <mergeCell ref="B27:K27"/>
    <mergeCell ref="M20:V20"/>
    <mergeCell ref="M21:V21"/>
    <mergeCell ref="M22:V22"/>
    <mergeCell ref="M23:V23"/>
    <mergeCell ref="M24:V24"/>
    <mergeCell ref="A15:A18"/>
    <mergeCell ref="B15:D18"/>
    <mergeCell ref="A19:L19"/>
    <mergeCell ref="B6:D6"/>
    <mergeCell ref="E6:F6"/>
    <mergeCell ref="A7:A8"/>
    <mergeCell ref="B7:D8"/>
    <mergeCell ref="A9:A14"/>
    <mergeCell ref="B9:D14"/>
    <mergeCell ref="A1:M1"/>
    <mergeCell ref="A4:C4"/>
    <mergeCell ref="B5:D5"/>
    <mergeCell ref="E5:F5"/>
    <mergeCell ref="A2:F2"/>
  </mergeCells>
  <pageMargins left="0.7" right="0.7" top="0.75" bottom="0.75" header="0.3" footer="0.3"/>
  <pageSetup paperSize="5" scale="90" orientation="landscape"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27"/>
  <sheetViews>
    <sheetView topLeftCell="A6" workbookViewId="0">
      <selection activeCell="K13" sqref="K13"/>
    </sheetView>
  </sheetViews>
  <sheetFormatPr defaultColWidth="9.296875" defaultRowHeight="12.5"/>
  <cols>
    <col min="1" max="1" width="7.5" style="18" customWidth="1"/>
    <col min="2" max="2" width="21.5" style="18" customWidth="1"/>
    <col min="3" max="3" width="5.796875" style="18" customWidth="1"/>
    <col min="4" max="4" width="51.5" style="18" customWidth="1"/>
    <col min="5" max="5" width="21.19921875" style="18" customWidth="1"/>
    <col min="6" max="6" width="19.5" style="18" customWidth="1"/>
    <col min="7" max="7" width="20.796875" style="18" customWidth="1"/>
    <col min="8" max="8" width="20.5" style="18" customWidth="1"/>
    <col min="9" max="9" width="19.796875" style="18" customWidth="1"/>
    <col min="10" max="10" width="12" style="18" customWidth="1"/>
    <col min="11" max="16384" width="9.296875" style="18"/>
  </cols>
  <sheetData>
    <row r="1" spans="1:10" ht="19.5" customHeight="1">
      <c r="A1" s="487" t="s">
        <v>799</v>
      </c>
      <c r="B1" s="487"/>
      <c r="C1" s="487"/>
      <c r="D1" s="487"/>
      <c r="E1" s="487"/>
      <c r="F1" s="487"/>
      <c r="G1" s="487"/>
      <c r="H1" s="487"/>
      <c r="I1" s="487"/>
      <c r="J1" s="487"/>
    </row>
    <row r="2" spans="1:10" ht="15" customHeight="1">
      <c r="A2" s="525" t="s">
        <v>960</v>
      </c>
      <c r="B2" s="525"/>
      <c r="C2" s="525"/>
      <c r="D2" s="525"/>
    </row>
    <row r="3" spans="1:10" ht="16.5" customHeight="1">
      <c r="A3" s="525" t="s">
        <v>959</v>
      </c>
      <c r="B3" s="525"/>
      <c r="C3" s="525"/>
      <c r="D3" s="525"/>
    </row>
    <row r="4" spans="1:10" ht="16.5" customHeight="1">
      <c r="A4" s="550" t="s">
        <v>961</v>
      </c>
      <c r="B4" s="550"/>
      <c r="C4" s="550"/>
      <c r="D4" s="550"/>
    </row>
    <row r="5" spans="1:10" ht="63.25" customHeight="1">
      <c r="A5" s="23" t="s">
        <v>324</v>
      </c>
      <c r="B5" s="26" t="s">
        <v>800</v>
      </c>
      <c r="C5" s="628" t="s">
        <v>643</v>
      </c>
      <c r="D5" s="629"/>
      <c r="E5" s="23" t="s">
        <v>801</v>
      </c>
      <c r="F5" s="23" t="s">
        <v>802</v>
      </c>
      <c r="G5" s="45" t="s">
        <v>803</v>
      </c>
      <c r="H5" s="45" t="s">
        <v>804</v>
      </c>
      <c r="I5" s="45" t="s">
        <v>805</v>
      </c>
    </row>
    <row r="6" spans="1:10" ht="12.75" customHeight="1">
      <c r="A6" s="29">
        <v>1</v>
      </c>
      <c r="B6" s="123">
        <v>2</v>
      </c>
      <c r="C6" s="630">
        <v>3</v>
      </c>
      <c r="D6" s="631"/>
      <c r="E6" s="29">
        <v>4</v>
      </c>
      <c r="F6" s="29">
        <v>5</v>
      </c>
      <c r="G6" s="27" t="s">
        <v>806</v>
      </c>
      <c r="H6" s="95" t="s">
        <v>807</v>
      </c>
      <c r="I6" s="27" t="s">
        <v>808</v>
      </c>
    </row>
    <row r="7" spans="1:10" ht="15" customHeight="1">
      <c r="A7" s="647">
        <v>1</v>
      </c>
      <c r="B7" s="650" t="s">
        <v>809</v>
      </c>
      <c r="C7" s="96">
        <v>1</v>
      </c>
      <c r="D7" s="32" t="s">
        <v>810</v>
      </c>
      <c r="E7" s="165">
        <v>1</v>
      </c>
      <c r="F7" s="165">
        <v>0</v>
      </c>
      <c r="G7" s="165">
        <f>F7</f>
        <v>0</v>
      </c>
      <c r="H7" s="165">
        <f>E7*F7</f>
        <v>0</v>
      </c>
      <c r="I7" s="165">
        <f t="shared" ref="I7:I18" si="0">F7*G7</f>
        <v>0</v>
      </c>
    </row>
    <row r="8" spans="1:10" ht="15" customHeight="1">
      <c r="A8" s="649"/>
      <c r="B8" s="656"/>
      <c r="C8" s="96">
        <v>2</v>
      </c>
      <c r="D8" s="32" t="s">
        <v>811</v>
      </c>
      <c r="E8" s="165">
        <v>1</v>
      </c>
      <c r="F8" s="45" t="str">
        <f>'5.D.1..'!M8</f>
        <v>-</v>
      </c>
      <c r="G8" s="165" t="str">
        <f t="shared" ref="G8:G18" si="1">F8</f>
        <v>-</v>
      </c>
      <c r="H8" s="165" t="str">
        <f>G8</f>
        <v>-</v>
      </c>
      <c r="I8" s="165" t="str">
        <f>H8</f>
        <v>-</v>
      </c>
    </row>
    <row r="9" spans="1:10" ht="15" customHeight="1">
      <c r="A9" s="647">
        <v>2</v>
      </c>
      <c r="B9" s="650" t="s">
        <v>812</v>
      </c>
      <c r="C9" s="96">
        <v>3</v>
      </c>
      <c r="D9" s="32" t="s">
        <v>813</v>
      </c>
      <c r="E9" s="165">
        <v>1</v>
      </c>
      <c r="F9" s="165">
        <v>0</v>
      </c>
      <c r="G9" s="165">
        <f t="shared" si="1"/>
        <v>0</v>
      </c>
      <c r="H9" s="165">
        <f t="shared" ref="H9:H18" si="2">E9*F9</f>
        <v>0</v>
      </c>
      <c r="I9" s="165">
        <f t="shared" si="0"/>
        <v>0</v>
      </c>
    </row>
    <row r="10" spans="1:10" ht="15" customHeight="1">
      <c r="A10" s="648"/>
      <c r="B10" s="653"/>
      <c r="C10" s="96">
        <v>4</v>
      </c>
      <c r="D10" s="32" t="s">
        <v>814</v>
      </c>
      <c r="E10" s="165">
        <v>1</v>
      </c>
      <c r="F10" s="165">
        <v>0</v>
      </c>
      <c r="G10" s="165">
        <f t="shared" si="1"/>
        <v>0</v>
      </c>
      <c r="H10" s="165">
        <f t="shared" si="2"/>
        <v>0</v>
      </c>
      <c r="I10" s="165">
        <f t="shared" si="0"/>
        <v>0</v>
      </c>
    </row>
    <row r="11" spans="1:10" ht="15" customHeight="1">
      <c r="A11" s="648"/>
      <c r="B11" s="653"/>
      <c r="C11" s="96">
        <v>5</v>
      </c>
      <c r="D11" s="32" t="s">
        <v>815</v>
      </c>
      <c r="E11" s="165">
        <v>1</v>
      </c>
      <c r="F11" s="165">
        <v>0</v>
      </c>
      <c r="G11" s="165">
        <f t="shared" si="1"/>
        <v>0</v>
      </c>
      <c r="H11" s="165">
        <f t="shared" si="2"/>
        <v>0</v>
      </c>
      <c r="I11" s="165">
        <f t="shared" si="0"/>
        <v>0</v>
      </c>
    </row>
    <row r="12" spans="1:10" ht="15" customHeight="1">
      <c r="A12" s="648"/>
      <c r="B12" s="653"/>
      <c r="C12" s="96">
        <v>6</v>
      </c>
      <c r="D12" s="32" t="s">
        <v>816</v>
      </c>
      <c r="E12" s="165">
        <v>1</v>
      </c>
      <c r="F12" s="165">
        <v>0</v>
      </c>
      <c r="G12" s="165">
        <f t="shared" si="1"/>
        <v>0</v>
      </c>
      <c r="H12" s="165">
        <f t="shared" si="2"/>
        <v>0</v>
      </c>
      <c r="I12" s="165">
        <f t="shared" si="0"/>
        <v>0</v>
      </c>
    </row>
    <row r="13" spans="1:10" ht="27" customHeight="1">
      <c r="A13" s="648"/>
      <c r="B13" s="653"/>
      <c r="C13" s="96">
        <v>7</v>
      </c>
      <c r="D13" s="31" t="s">
        <v>817</v>
      </c>
      <c r="E13" s="165">
        <v>1</v>
      </c>
      <c r="F13" s="165">
        <v>0</v>
      </c>
      <c r="G13" s="165">
        <f t="shared" si="1"/>
        <v>0</v>
      </c>
      <c r="H13" s="165">
        <f t="shared" si="2"/>
        <v>0</v>
      </c>
      <c r="I13" s="165">
        <f t="shared" si="0"/>
        <v>0</v>
      </c>
    </row>
    <row r="14" spans="1:10" ht="27" customHeight="1">
      <c r="A14" s="649"/>
      <c r="B14" s="656"/>
      <c r="C14" s="96">
        <v>8</v>
      </c>
      <c r="D14" s="31" t="s">
        <v>818</v>
      </c>
      <c r="E14" s="165">
        <v>1</v>
      </c>
      <c r="F14" s="165">
        <v>0</v>
      </c>
      <c r="G14" s="165">
        <f t="shared" si="1"/>
        <v>0</v>
      </c>
      <c r="H14" s="165">
        <f t="shared" si="2"/>
        <v>0</v>
      </c>
      <c r="I14" s="165">
        <f t="shared" si="0"/>
        <v>0</v>
      </c>
    </row>
    <row r="15" spans="1:10" ht="27" customHeight="1">
      <c r="A15" s="647">
        <v>3</v>
      </c>
      <c r="B15" s="650" t="s">
        <v>819</v>
      </c>
      <c r="C15" s="96">
        <v>9</v>
      </c>
      <c r="D15" s="31" t="s">
        <v>820</v>
      </c>
      <c r="E15" s="165">
        <v>1</v>
      </c>
      <c r="F15" s="165">
        <v>0</v>
      </c>
      <c r="G15" s="165">
        <f t="shared" si="1"/>
        <v>0</v>
      </c>
      <c r="H15" s="165">
        <f t="shared" si="2"/>
        <v>0</v>
      </c>
      <c r="I15" s="165">
        <f t="shared" si="0"/>
        <v>0</v>
      </c>
    </row>
    <row r="16" spans="1:10" ht="15" customHeight="1">
      <c r="A16" s="648"/>
      <c r="B16" s="653"/>
      <c r="C16" s="96">
        <v>10</v>
      </c>
      <c r="D16" s="32" t="s">
        <v>821</v>
      </c>
      <c r="E16" s="165">
        <v>1</v>
      </c>
      <c r="F16" s="166">
        <f>'5.D.1..'!M9</f>
        <v>0.99870000000000003</v>
      </c>
      <c r="G16" s="165">
        <f t="shared" si="1"/>
        <v>0.99870000000000003</v>
      </c>
      <c r="H16" s="165">
        <f t="shared" si="2"/>
        <v>0.99870000000000003</v>
      </c>
      <c r="I16" s="165">
        <f t="shared" si="0"/>
        <v>0.99740169000000012</v>
      </c>
    </row>
    <row r="17" spans="1:18" ht="27" customHeight="1">
      <c r="A17" s="648"/>
      <c r="B17" s="653"/>
      <c r="C17" s="96">
        <v>11</v>
      </c>
      <c r="D17" s="31" t="s">
        <v>822</v>
      </c>
      <c r="E17" s="165">
        <v>1</v>
      </c>
      <c r="F17" s="165">
        <v>0</v>
      </c>
      <c r="G17" s="165">
        <f t="shared" si="1"/>
        <v>0</v>
      </c>
      <c r="H17" s="165">
        <f t="shared" si="2"/>
        <v>0</v>
      </c>
      <c r="I17" s="165">
        <f t="shared" si="0"/>
        <v>0</v>
      </c>
    </row>
    <row r="18" spans="1:18" ht="27" customHeight="1">
      <c r="A18" s="649"/>
      <c r="B18" s="656"/>
      <c r="C18" s="96">
        <v>12</v>
      </c>
      <c r="D18" s="31" t="s">
        <v>823</v>
      </c>
      <c r="E18" s="165">
        <v>1</v>
      </c>
      <c r="F18" s="165">
        <v>0</v>
      </c>
      <c r="G18" s="165">
        <f t="shared" si="1"/>
        <v>0</v>
      </c>
      <c r="H18" s="165">
        <f t="shared" si="2"/>
        <v>0</v>
      </c>
      <c r="I18" s="165">
        <f t="shared" si="0"/>
        <v>0</v>
      </c>
    </row>
    <row r="19" spans="1:18" ht="16.5" customHeight="1">
      <c r="A19" s="497" t="s">
        <v>327</v>
      </c>
      <c r="B19" s="497"/>
      <c r="C19" s="497"/>
      <c r="D19" s="497"/>
      <c r="E19" s="497"/>
      <c r="F19" s="497"/>
      <c r="G19" s="497"/>
      <c r="H19" s="497"/>
      <c r="I19" s="497"/>
    </row>
    <row r="20" spans="1:18" ht="32.5" customHeight="1">
      <c r="A20" s="103" t="s">
        <v>328</v>
      </c>
      <c r="B20" s="525" t="s">
        <v>824</v>
      </c>
      <c r="C20" s="525"/>
      <c r="D20" s="525"/>
      <c r="E20" s="525"/>
      <c r="F20" s="525"/>
      <c r="G20" s="525"/>
      <c r="H20" s="525"/>
      <c r="I20" s="103"/>
      <c r="J20" s="103"/>
      <c r="K20" s="103"/>
      <c r="L20" s="103"/>
      <c r="M20" s="103"/>
      <c r="N20" s="103"/>
      <c r="O20" s="103"/>
      <c r="P20" s="103"/>
      <c r="Q20" s="103"/>
      <c r="R20" s="103"/>
    </row>
    <row r="21" spans="1:18" ht="27.5" customHeight="1">
      <c r="A21" s="103" t="s">
        <v>329</v>
      </c>
      <c r="B21" s="525" t="s">
        <v>825</v>
      </c>
      <c r="C21" s="525"/>
      <c r="D21" s="525"/>
      <c r="E21" s="525"/>
      <c r="F21" s="525"/>
      <c r="G21" s="525"/>
      <c r="H21" s="525"/>
      <c r="I21" s="103"/>
      <c r="J21" s="103"/>
      <c r="K21" s="103"/>
      <c r="L21" s="103"/>
      <c r="M21" s="103"/>
      <c r="N21" s="103"/>
      <c r="O21" s="103"/>
      <c r="P21" s="103"/>
      <c r="Q21" s="103"/>
      <c r="R21" s="103"/>
    </row>
    <row r="22" spans="1:18" ht="31.5" customHeight="1">
      <c r="A22" s="103" t="s">
        <v>330</v>
      </c>
      <c r="B22" s="525" t="s">
        <v>826</v>
      </c>
      <c r="C22" s="525"/>
      <c r="D22" s="525"/>
      <c r="E22" s="525"/>
      <c r="F22" s="525"/>
      <c r="G22" s="525"/>
      <c r="H22" s="525"/>
      <c r="I22" s="103"/>
      <c r="J22" s="103"/>
      <c r="K22" s="103"/>
      <c r="L22" s="103"/>
      <c r="M22" s="103"/>
      <c r="N22" s="103"/>
      <c r="O22" s="103"/>
      <c r="P22" s="103"/>
      <c r="Q22" s="103"/>
      <c r="R22" s="103"/>
    </row>
    <row r="23" spans="1:18" ht="25.5" customHeight="1">
      <c r="A23" s="103" t="s">
        <v>331</v>
      </c>
      <c r="B23" s="525" t="s">
        <v>827</v>
      </c>
      <c r="C23" s="525"/>
      <c r="D23" s="525"/>
      <c r="E23" s="525"/>
      <c r="F23" s="525"/>
      <c r="G23" s="525"/>
      <c r="H23" s="525"/>
      <c r="I23" s="103"/>
      <c r="J23" s="103"/>
      <c r="K23" s="103"/>
      <c r="L23" s="103"/>
      <c r="M23" s="103"/>
      <c r="N23" s="103"/>
      <c r="O23" s="103"/>
      <c r="P23" s="103"/>
      <c r="Q23" s="103"/>
      <c r="R23" s="103"/>
    </row>
    <row r="24" spans="1:18" ht="33" customHeight="1">
      <c r="A24" s="103" t="s">
        <v>332</v>
      </c>
      <c r="B24" s="525" t="s">
        <v>828</v>
      </c>
      <c r="C24" s="525"/>
      <c r="D24" s="525"/>
      <c r="E24" s="525"/>
      <c r="F24" s="525"/>
      <c r="G24" s="525"/>
      <c r="H24" s="525"/>
      <c r="I24" s="103"/>
      <c r="J24" s="103"/>
      <c r="K24" s="103"/>
      <c r="L24" s="103"/>
      <c r="M24" s="103"/>
      <c r="N24" s="103"/>
      <c r="O24" s="103"/>
      <c r="P24" s="103"/>
      <c r="Q24" s="103"/>
      <c r="R24" s="103"/>
    </row>
    <row r="25" spans="1:18" ht="27.5" customHeight="1">
      <c r="A25" s="103" t="s">
        <v>333</v>
      </c>
      <c r="B25" s="525" t="s">
        <v>829</v>
      </c>
      <c r="C25" s="525"/>
      <c r="D25" s="525"/>
      <c r="E25" s="525"/>
      <c r="F25" s="525"/>
      <c r="G25" s="525"/>
      <c r="H25" s="525"/>
      <c r="I25" s="103"/>
      <c r="J25" s="103"/>
      <c r="K25" s="103"/>
      <c r="L25" s="103"/>
      <c r="M25" s="103"/>
      <c r="N25" s="103"/>
      <c r="O25" s="103"/>
      <c r="P25" s="103"/>
      <c r="Q25" s="103"/>
      <c r="R25" s="103"/>
    </row>
    <row r="26" spans="1:18" ht="24" customHeight="1">
      <c r="A26" s="103" t="s">
        <v>334</v>
      </c>
      <c r="B26" s="525" t="s">
        <v>830</v>
      </c>
      <c r="C26" s="525"/>
      <c r="D26" s="525"/>
      <c r="E26" s="525"/>
      <c r="F26" s="525"/>
      <c r="G26" s="525"/>
      <c r="H26" s="525"/>
      <c r="I26" s="103"/>
      <c r="J26" s="103"/>
      <c r="K26" s="103"/>
      <c r="L26" s="103"/>
      <c r="M26" s="103"/>
      <c r="N26" s="103"/>
      <c r="O26" s="103"/>
      <c r="P26" s="103"/>
      <c r="Q26" s="103"/>
      <c r="R26" s="103"/>
    </row>
    <row r="27" spans="1:18" ht="23.5" customHeight="1">
      <c r="A27" s="103" t="s">
        <v>831</v>
      </c>
      <c r="B27" s="525" t="s">
        <v>832</v>
      </c>
      <c r="C27" s="525"/>
      <c r="D27" s="525"/>
      <c r="E27" s="525"/>
      <c r="F27" s="525"/>
      <c r="G27" s="525"/>
      <c r="H27" s="525"/>
      <c r="I27" s="103"/>
      <c r="J27" s="103"/>
      <c r="K27" s="103"/>
      <c r="L27" s="103"/>
      <c r="M27" s="103"/>
      <c r="N27" s="103"/>
      <c r="O27" s="103"/>
      <c r="P27" s="103"/>
      <c r="Q27" s="103"/>
      <c r="R27" s="103"/>
    </row>
  </sheetData>
  <mergeCells count="21">
    <mergeCell ref="B25:H25"/>
    <mergeCell ref="B26:H26"/>
    <mergeCell ref="B27:H27"/>
    <mergeCell ref="A15:A18"/>
    <mergeCell ref="B15:B18"/>
    <mergeCell ref="A19:I19"/>
    <mergeCell ref="B20:H20"/>
    <mergeCell ref="B21:H21"/>
    <mergeCell ref="B22:H22"/>
    <mergeCell ref="B23:H23"/>
    <mergeCell ref="B24:H24"/>
    <mergeCell ref="C6:D6"/>
    <mergeCell ref="A7:A8"/>
    <mergeCell ref="B7:B8"/>
    <mergeCell ref="A9:A14"/>
    <mergeCell ref="B9:B14"/>
    <mergeCell ref="A1:J1"/>
    <mergeCell ref="C5:D5"/>
    <mergeCell ref="A2:D2"/>
    <mergeCell ref="A3:D3"/>
    <mergeCell ref="A4:D4"/>
  </mergeCells>
  <pageMargins left="0.7" right="0.7" top="0.75" bottom="0.75" header="0.3" footer="0.3"/>
  <pageSetup paperSize="5" scale="95"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H64"/>
  <sheetViews>
    <sheetView topLeftCell="E11" zoomScale="85" zoomScaleNormal="85" workbookViewId="0">
      <selection activeCell="H14" sqref="H14"/>
    </sheetView>
  </sheetViews>
  <sheetFormatPr defaultColWidth="9.296875" defaultRowHeight="12.5"/>
  <cols>
    <col min="1" max="1" width="4" style="18" customWidth="1"/>
    <col min="2" max="2" width="19.19921875" style="18" customWidth="1"/>
    <col min="3" max="3" width="12.5" style="18" bestFit="1" customWidth="1"/>
    <col min="4" max="4" width="57.796875" style="18" bestFit="1" customWidth="1"/>
    <col min="5" max="5" width="35.296875" style="18" customWidth="1"/>
    <col min="6" max="6" width="46.69921875" style="18" customWidth="1"/>
    <col min="7" max="7" width="11.796875" style="18" bestFit="1" customWidth="1"/>
    <col min="8" max="8" width="4" style="18" customWidth="1"/>
    <col min="9" max="9" width="3.296875" style="18" customWidth="1"/>
    <col min="10" max="10" width="4.796875" style="18" customWidth="1"/>
    <col min="11" max="11" width="1.5" style="18" customWidth="1"/>
    <col min="12" max="12" width="13.296875" style="18" customWidth="1"/>
    <col min="13" max="14" width="5.19921875" style="18" customWidth="1"/>
    <col min="15" max="15" width="3.19921875" style="18" customWidth="1"/>
    <col min="16" max="16" width="3.5" style="18" customWidth="1"/>
    <col min="17" max="17" width="3.19921875" style="18" customWidth="1"/>
    <col min="18" max="18" width="11.19921875" style="18" bestFit="1" customWidth="1"/>
    <col min="19" max="19" width="7.19921875" style="18" customWidth="1"/>
    <col min="20" max="20" width="5.19921875" style="18" customWidth="1"/>
    <col min="21" max="21" width="11.5" style="18" bestFit="1" customWidth="1"/>
    <col min="22" max="22" width="7.296875" style="18" customWidth="1"/>
    <col min="23" max="23" width="5.19921875" style="18" customWidth="1"/>
    <col min="24" max="24" width="10.796875" style="18" customWidth="1"/>
    <col min="25" max="25" width="7.296875" style="18" customWidth="1"/>
    <col min="26" max="26" width="5.19921875" style="18" customWidth="1"/>
    <col min="27" max="27" width="11.5" style="18" bestFit="1" customWidth="1"/>
    <col min="28" max="28" width="6.69921875" style="18" customWidth="1"/>
    <col min="29" max="29" width="5.19921875" style="18" customWidth="1"/>
    <col min="30" max="30" width="11" style="18" customWidth="1"/>
    <col min="31" max="31" width="7.296875" style="18" customWidth="1"/>
    <col min="32" max="32" width="6.5" style="18" customWidth="1"/>
    <col min="33" max="33" width="8.5" style="18" customWidth="1"/>
    <col min="34" max="34" width="5.796875" style="18" customWidth="1"/>
    <col min="35" max="16384" width="9.296875" style="18"/>
  </cols>
  <sheetData>
    <row r="1" spans="1:34" ht="19.5" customHeight="1">
      <c r="A1" s="661" t="s">
        <v>769</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row>
    <row r="2" spans="1:34" ht="33" customHeight="1">
      <c r="A2" s="525" t="s">
        <v>1357</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row>
    <row r="3" spans="1:34" ht="16.5" customHeight="1">
      <c r="A3" s="550" t="s">
        <v>961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25"/>
      <c r="AG3" s="525"/>
    </row>
    <row r="4" spans="1:34" ht="13.5" customHeight="1">
      <c r="A4" s="662" t="s">
        <v>324</v>
      </c>
      <c r="B4" s="662" t="s">
        <v>642</v>
      </c>
      <c r="C4" s="662" t="s">
        <v>643</v>
      </c>
      <c r="D4" s="662" t="s">
        <v>671</v>
      </c>
      <c r="E4" s="665" t="s">
        <v>645</v>
      </c>
      <c r="F4" s="668" t="s">
        <v>646</v>
      </c>
      <c r="G4" s="668" t="s">
        <v>647</v>
      </c>
      <c r="H4" s="665" t="s">
        <v>648</v>
      </c>
      <c r="I4" s="671"/>
      <c r="J4" s="671"/>
      <c r="K4" s="671"/>
      <c r="L4" s="662" t="s">
        <v>673</v>
      </c>
      <c r="M4" s="665" t="s">
        <v>674</v>
      </c>
      <c r="N4" s="671"/>
      <c r="O4" s="673"/>
      <c r="P4" s="668" t="s">
        <v>675</v>
      </c>
      <c r="Q4" s="681" t="s">
        <v>676</v>
      </c>
      <c r="R4" s="682"/>
      <c r="S4" s="682"/>
      <c r="T4" s="682"/>
      <c r="U4" s="682"/>
      <c r="V4" s="682"/>
      <c r="W4" s="682"/>
      <c r="X4" s="682"/>
      <c r="Y4" s="682"/>
      <c r="Z4" s="682"/>
      <c r="AA4" s="682"/>
      <c r="AB4" s="682"/>
      <c r="AC4" s="682"/>
      <c r="AD4" s="682"/>
      <c r="AE4" s="682"/>
      <c r="AF4" s="660" t="s">
        <v>677</v>
      </c>
      <c r="AG4" s="660"/>
    </row>
    <row r="5" spans="1:34" ht="13.5" customHeight="1">
      <c r="A5" s="663"/>
      <c r="B5" s="663"/>
      <c r="C5" s="663"/>
      <c r="D5" s="663"/>
      <c r="E5" s="666"/>
      <c r="F5" s="669"/>
      <c r="G5" s="669"/>
      <c r="H5" s="667"/>
      <c r="I5" s="672"/>
      <c r="J5" s="672"/>
      <c r="K5" s="672"/>
      <c r="L5" s="663"/>
      <c r="M5" s="666"/>
      <c r="N5" s="674"/>
      <c r="O5" s="675"/>
      <c r="P5" s="669"/>
      <c r="Q5" s="681" t="s">
        <v>678</v>
      </c>
      <c r="R5" s="682"/>
      <c r="S5" s="683"/>
      <c r="T5" s="681" t="s">
        <v>679</v>
      </c>
      <c r="U5" s="682"/>
      <c r="V5" s="683"/>
      <c r="W5" s="681" t="s">
        <v>680</v>
      </c>
      <c r="X5" s="682"/>
      <c r="Y5" s="683"/>
      <c r="Z5" s="681" t="s">
        <v>681</v>
      </c>
      <c r="AA5" s="682"/>
      <c r="AB5" s="683"/>
      <c r="AC5" s="681" t="s">
        <v>682</v>
      </c>
      <c r="AD5" s="682"/>
      <c r="AE5" s="682"/>
      <c r="AF5" s="660"/>
      <c r="AG5" s="660"/>
    </row>
    <row r="6" spans="1:34" ht="57.25" customHeight="1">
      <c r="A6" s="664"/>
      <c r="B6" s="664"/>
      <c r="C6" s="664"/>
      <c r="D6" s="664"/>
      <c r="E6" s="667"/>
      <c r="F6" s="670"/>
      <c r="G6" s="670"/>
      <c r="H6" s="63" t="s">
        <v>444</v>
      </c>
      <c r="I6" s="63" t="s">
        <v>419</v>
      </c>
      <c r="J6" s="63" t="s">
        <v>654</v>
      </c>
      <c r="K6" s="91" t="s">
        <v>509</v>
      </c>
      <c r="L6" s="664"/>
      <c r="M6" s="667"/>
      <c r="N6" s="672"/>
      <c r="O6" s="676"/>
      <c r="P6" s="670"/>
      <c r="Q6" s="63" t="s">
        <v>683</v>
      </c>
      <c r="R6" s="63" t="s">
        <v>684</v>
      </c>
      <c r="S6" s="63" t="s">
        <v>685</v>
      </c>
      <c r="T6" s="63" t="s">
        <v>683</v>
      </c>
      <c r="U6" s="63" t="s">
        <v>684</v>
      </c>
      <c r="V6" s="63" t="s">
        <v>685</v>
      </c>
      <c r="W6" s="63" t="s">
        <v>683</v>
      </c>
      <c r="X6" s="63" t="s">
        <v>684</v>
      </c>
      <c r="Y6" s="63" t="s">
        <v>685</v>
      </c>
      <c r="Z6" s="63" t="s">
        <v>683</v>
      </c>
      <c r="AA6" s="63" t="s">
        <v>684</v>
      </c>
      <c r="AB6" s="63" t="s">
        <v>685</v>
      </c>
      <c r="AC6" s="63" t="s">
        <v>683</v>
      </c>
      <c r="AD6" s="63" t="s">
        <v>684</v>
      </c>
      <c r="AE6" s="91" t="s">
        <v>685</v>
      </c>
      <c r="AF6" s="107" t="s">
        <v>683</v>
      </c>
      <c r="AG6" s="107" t="s">
        <v>685</v>
      </c>
    </row>
    <row r="7" spans="1:34" ht="33" customHeight="1">
      <c r="A7" s="64">
        <v>1</v>
      </c>
      <c r="B7" s="64">
        <v>2</v>
      </c>
      <c r="C7" s="64">
        <v>3</v>
      </c>
      <c r="D7" s="79">
        <v>4</v>
      </c>
      <c r="E7" s="80">
        <v>5</v>
      </c>
      <c r="F7" s="64">
        <v>6</v>
      </c>
      <c r="G7" s="64">
        <v>7</v>
      </c>
      <c r="H7" s="64">
        <v>8</v>
      </c>
      <c r="I7" s="64">
        <v>9</v>
      </c>
      <c r="J7" s="64">
        <v>10</v>
      </c>
      <c r="K7" s="124">
        <v>11</v>
      </c>
      <c r="L7" s="64">
        <v>12</v>
      </c>
      <c r="M7" s="677">
        <v>13</v>
      </c>
      <c r="N7" s="678"/>
      <c r="O7" s="679"/>
      <c r="P7" s="65">
        <v>14</v>
      </c>
      <c r="Q7" s="65">
        <v>15</v>
      </c>
      <c r="R7" s="65">
        <v>16</v>
      </c>
      <c r="S7" s="66" t="s">
        <v>686</v>
      </c>
      <c r="T7" s="64">
        <v>18</v>
      </c>
      <c r="U7" s="64">
        <v>19</v>
      </c>
      <c r="V7" s="66" t="s">
        <v>687</v>
      </c>
      <c r="W7" s="64">
        <v>21</v>
      </c>
      <c r="X7" s="64">
        <v>22</v>
      </c>
      <c r="Y7" s="66" t="s">
        <v>688</v>
      </c>
      <c r="Z7" s="64">
        <v>24</v>
      </c>
      <c r="AA7" s="64">
        <v>25</v>
      </c>
      <c r="AB7" s="66" t="s">
        <v>770</v>
      </c>
      <c r="AC7" s="64">
        <v>27</v>
      </c>
      <c r="AD7" s="64">
        <v>28</v>
      </c>
      <c r="AE7" s="92" t="s">
        <v>690</v>
      </c>
      <c r="AF7" s="93" t="s">
        <v>771</v>
      </c>
      <c r="AG7" s="94" t="s">
        <v>772</v>
      </c>
    </row>
    <row r="8" spans="1:34" s="28" customFormat="1" ht="10">
      <c r="A8" s="689">
        <v>4</v>
      </c>
      <c r="B8" s="687" t="s">
        <v>719</v>
      </c>
      <c r="C8" s="680" t="s">
        <v>720</v>
      </c>
      <c r="D8" s="680" t="s">
        <v>721</v>
      </c>
      <c r="E8" s="551" t="s">
        <v>722</v>
      </c>
      <c r="F8" s="67" t="s">
        <v>723</v>
      </c>
      <c r="G8" s="68" t="s">
        <v>724</v>
      </c>
      <c r="H8" s="85"/>
      <c r="I8" s="85"/>
      <c r="J8" s="85"/>
      <c r="K8" s="88"/>
      <c r="L8" s="85"/>
      <c r="M8" s="86"/>
      <c r="N8" s="89"/>
      <c r="O8" s="90"/>
      <c r="P8" s="87"/>
      <c r="Q8" s="69"/>
      <c r="R8" s="70">
        <f>'[1]5.B.5'!T8</f>
        <v>0</v>
      </c>
      <c r="S8" s="71">
        <f>Q8*R8</f>
        <v>0</v>
      </c>
      <c r="T8" s="69">
        <f>Q8*(1+$G$35)</f>
        <v>0</v>
      </c>
      <c r="U8" s="71">
        <f>R8*(1+$I$35)</f>
        <v>0</v>
      </c>
      <c r="V8" s="71">
        <f>T8*U8</f>
        <v>0</v>
      </c>
      <c r="W8" s="69">
        <f>T8*(1+$G$36)</f>
        <v>0</v>
      </c>
      <c r="X8" s="71">
        <f>U8*(1+$I$36)</f>
        <v>0</v>
      </c>
      <c r="Y8" s="71">
        <f>X8*W8</f>
        <v>0</v>
      </c>
      <c r="Z8" s="69">
        <f>W8*(1+$G$37)</f>
        <v>0</v>
      </c>
      <c r="AA8" s="71">
        <f>X8*(1+$I$37)</f>
        <v>0</v>
      </c>
      <c r="AB8" s="71">
        <f>Z8*AA8</f>
        <v>0</v>
      </c>
      <c r="AC8" s="69">
        <f>Z8*(1+$G$38)</f>
        <v>0</v>
      </c>
      <c r="AD8" s="71">
        <f>AA8*(1+$I$38)</f>
        <v>0</v>
      </c>
      <c r="AE8" s="71">
        <f>AC8*AD8</f>
        <v>0</v>
      </c>
      <c r="AF8" s="71">
        <f>Q8+T8+W8+Z8+AC8</f>
        <v>0</v>
      </c>
      <c r="AG8" s="71">
        <f>S8+V8+Y8+AB8+AE8</f>
        <v>0</v>
      </c>
    </row>
    <row r="9" spans="1:34" s="28" customFormat="1" ht="50">
      <c r="A9" s="689"/>
      <c r="B9" s="687"/>
      <c r="C9" s="680"/>
      <c r="D9" s="680"/>
      <c r="E9" s="555"/>
      <c r="F9" s="72" t="s">
        <v>725</v>
      </c>
      <c r="G9" s="68" t="s">
        <v>726</v>
      </c>
      <c r="H9" s="85"/>
      <c r="I9" s="85"/>
      <c r="J9" s="85"/>
      <c r="K9" s="88"/>
      <c r="L9" s="85"/>
      <c r="M9" s="86"/>
      <c r="N9" s="89"/>
      <c r="O9" s="90"/>
      <c r="P9" s="87"/>
      <c r="Q9" s="69"/>
      <c r="R9" s="70">
        <f>'[1]5.B.5'!T9</f>
        <v>20</v>
      </c>
      <c r="S9" s="71">
        <f t="shared" ref="S9:S32" si="0">Q9*R9</f>
        <v>0</v>
      </c>
      <c r="T9" s="69">
        <f>Q9*(1+$H$35)</f>
        <v>0</v>
      </c>
      <c r="U9" s="71">
        <f t="shared" ref="U9:U32" si="1">R9*(1+$I$35)</f>
        <v>20</v>
      </c>
      <c r="V9" s="71">
        <f t="shared" ref="V9:V32" si="2">T9*U9</f>
        <v>0</v>
      </c>
      <c r="W9" s="69">
        <f>T9*(1+$H$36)</f>
        <v>0</v>
      </c>
      <c r="X9" s="71">
        <f t="shared" ref="X9:X32" si="3">U9*(1+$I$36)</f>
        <v>20</v>
      </c>
      <c r="Y9" s="71">
        <f t="shared" ref="Y9:Y32" si="4">X9*W9</f>
        <v>0</v>
      </c>
      <c r="Z9" s="69">
        <f>W9*(1+$H$37)</f>
        <v>0</v>
      </c>
      <c r="AA9" s="71">
        <f t="shared" ref="AA9:AA32" si="5">X9*(1+$I$37)</f>
        <v>20</v>
      </c>
      <c r="AB9" s="71">
        <f t="shared" ref="AB9:AB32" si="6">Z9*AA9</f>
        <v>0</v>
      </c>
      <c r="AC9" s="69">
        <f>Z9*(1+$H$38)</f>
        <v>0</v>
      </c>
      <c r="AD9" s="71">
        <f t="shared" ref="AD9:AD32" si="7">AA9*(1+$I$38)</f>
        <v>20</v>
      </c>
      <c r="AE9" s="71">
        <f t="shared" ref="AE9:AE32" si="8">AC9*AD9</f>
        <v>0</v>
      </c>
      <c r="AF9" s="71">
        <f t="shared" ref="AF9:AF32" si="9">Q9+T9+W9+Z9+AC9</f>
        <v>0</v>
      </c>
      <c r="AG9" s="71">
        <f t="shared" ref="AG9:AG32" si="10">S9+V9+Y9+AB9+AE9</f>
        <v>0</v>
      </c>
    </row>
    <row r="10" spans="1:34" s="28" customFormat="1" ht="10">
      <c r="A10" s="689"/>
      <c r="B10" s="687"/>
      <c r="C10" s="680"/>
      <c r="D10" s="680"/>
      <c r="E10" s="73" t="s">
        <v>727</v>
      </c>
      <c r="F10" s="73" t="s">
        <v>728</v>
      </c>
      <c r="G10" s="68" t="s">
        <v>726</v>
      </c>
      <c r="H10" s="85"/>
      <c r="I10" s="85"/>
      <c r="J10" s="85"/>
      <c r="K10" s="88"/>
      <c r="L10" s="85"/>
      <c r="M10" s="86"/>
      <c r="N10" s="89"/>
      <c r="O10" s="90"/>
      <c r="P10" s="87"/>
      <c r="Q10" s="69"/>
      <c r="R10" s="70">
        <f>'[1]5.B.5'!T10</f>
        <v>3000</v>
      </c>
      <c r="S10" s="71">
        <f t="shared" si="0"/>
        <v>0</v>
      </c>
      <c r="T10" s="69">
        <f>Q10*(1+$H$35)</f>
        <v>0</v>
      </c>
      <c r="U10" s="71">
        <f t="shared" si="1"/>
        <v>3000</v>
      </c>
      <c r="V10" s="71">
        <f t="shared" si="2"/>
        <v>0</v>
      </c>
      <c r="W10" s="69">
        <f>T10*(1+$H$36)</f>
        <v>0</v>
      </c>
      <c r="X10" s="71">
        <f t="shared" si="3"/>
        <v>3000</v>
      </c>
      <c r="Y10" s="71">
        <f t="shared" si="4"/>
        <v>0</v>
      </c>
      <c r="Z10" s="69">
        <f>W10*(1+$H$37)</f>
        <v>0</v>
      </c>
      <c r="AA10" s="71">
        <f t="shared" si="5"/>
        <v>3000</v>
      </c>
      <c r="AB10" s="71">
        <f t="shared" si="6"/>
        <v>0</v>
      </c>
      <c r="AC10" s="69">
        <f>Z10*(1+$H$38)</f>
        <v>0</v>
      </c>
      <c r="AD10" s="71">
        <f t="shared" si="7"/>
        <v>3000</v>
      </c>
      <c r="AE10" s="71">
        <f t="shared" si="8"/>
        <v>0</v>
      </c>
      <c r="AF10" s="71">
        <f t="shared" si="9"/>
        <v>0</v>
      </c>
      <c r="AG10" s="71">
        <f t="shared" si="10"/>
        <v>0</v>
      </c>
    </row>
    <row r="11" spans="1:34" s="28" customFormat="1" ht="10">
      <c r="A11" s="689"/>
      <c r="B11" s="687"/>
      <c r="C11" s="680"/>
      <c r="D11" s="680" t="s">
        <v>729</v>
      </c>
      <c r="E11" s="554" t="s">
        <v>727</v>
      </c>
      <c r="F11" s="73" t="s">
        <v>730</v>
      </c>
      <c r="G11" s="68" t="s">
        <v>726</v>
      </c>
      <c r="H11" s="85"/>
      <c r="I11" s="85"/>
      <c r="J11" s="85"/>
      <c r="K11" s="88"/>
      <c r="L11" s="85"/>
      <c r="M11" s="86"/>
      <c r="N11" s="89"/>
      <c r="O11" s="90"/>
      <c r="P11" s="87"/>
      <c r="Q11" s="69"/>
      <c r="R11" s="70">
        <f>'[1]5.B.5'!T11</f>
        <v>1000</v>
      </c>
      <c r="S11" s="71">
        <f t="shared" si="0"/>
        <v>0</v>
      </c>
      <c r="T11" s="69">
        <f t="shared" ref="T11:T12" si="11">Q11*(1+$H$35)</f>
        <v>0</v>
      </c>
      <c r="U11" s="71">
        <f t="shared" si="1"/>
        <v>1000</v>
      </c>
      <c r="V11" s="71">
        <f t="shared" si="2"/>
        <v>0</v>
      </c>
      <c r="W11" s="69">
        <f t="shared" ref="W11:W12" si="12">T11*(1+$H$36)</f>
        <v>0</v>
      </c>
      <c r="X11" s="71">
        <f t="shared" si="3"/>
        <v>1000</v>
      </c>
      <c r="Y11" s="71">
        <f t="shared" si="4"/>
        <v>0</v>
      </c>
      <c r="Z11" s="69">
        <f>W11*(1+$H$37)</f>
        <v>0</v>
      </c>
      <c r="AA11" s="71">
        <f t="shared" si="5"/>
        <v>1000</v>
      </c>
      <c r="AB11" s="71">
        <f t="shared" si="6"/>
        <v>0</v>
      </c>
      <c r="AC11" s="69">
        <f t="shared" ref="AC11:AC12" si="13">Z11*(1+$H$38)</f>
        <v>0</v>
      </c>
      <c r="AD11" s="71">
        <f t="shared" si="7"/>
        <v>1000</v>
      </c>
      <c r="AE11" s="71">
        <f t="shared" si="8"/>
        <v>0</v>
      </c>
      <c r="AF11" s="71">
        <f t="shared" si="9"/>
        <v>0</v>
      </c>
      <c r="AG11" s="71">
        <f t="shared" si="10"/>
        <v>0</v>
      </c>
    </row>
    <row r="12" spans="1:34" s="28" customFormat="1" ht="10">
      <c r="A12" s="689"/>
      <c r="B12" s="687"/>
      <c r="C12" s="680"/>
      <c r="D12" s="680"/>
      <c r="E12" s="554"/>
      <c r="F12" s="73" t="s">
        <v>731</v>
      </c>
      <c r="G12" s="68" t="s">
        <v>726</v>
      </c>
      <c r="H12" s="85"/>
      <c r="I12" s="85"/>
      <c r="J12" s="85"/>
      <c r="K12" s="88"/>
      <c r="L12" s="85"/>
      <c r="M12" s="86"/>
      <c r="N12" s="89"/>
      <c r="O12" s="90"/>
      <c r="P12" s="87"/>
      <c r="Q12" s="69"/>
      <c r="R12" s="70">
        <f>'[1]5.B.5'!T12</f>
        <v>10000</v>
      </c>
      <c r="S12" s="71">
        <f t="shared" si="0"/>
        <v>0</v>
      </c>
      <c r="T12" s="69">
        <f t="shared" si="11"/>
        <v>0</v>
      </c>
      <c r="U12" s="71">
        <f t="shared" si="1"/>
        <v>10000</v>
      </c>
      <c r="V12" s="71">
        <f t="shared" si="2"/>
        <v>0</v>
      </c>
      <c r="W12" s="69">
        <f t="shared" si="12"/>
        <v>0</v>
      </c>
      <c r="X12" s="71">
        <f t="shared" si="3"/>
        <v>10000</v>
      </c>
      <c r="Y12" s="71">
        <f t="shared" si="4"/>
        <v>0</v>
      </c>
      <c r="Z12" s="69">
        <f>W12*(1+$H$37)</f>
        <v>0</v>
      </c>
      <c r="AA12" s="71">
        <f t="shared" si="5"/>
        <v>10000</v>
      </c>
      <c r="AB12" s="71">
        <f t="shared" si="6"/>
        <v>0</v>
      </c>
      <c r="AC12" s="69">
        <f t="shared" si="13"/>
        <v>0</v>
      </c>
      <c r="AD12" s="71">
        <f t="shared" si="7"/>
        <v>10000</v>
      </c>
      <c r="AE12" s="71">
        <f t="shared" si="8"/>
        <v>0</v>
      </c>
      <c r="AF12" s="71">
        <f t="shared" si="9"/>
        <v>0</v>
      </c>
      <c r="AG12" s="71">
        <f t="shared" si="10"/>
        <v>0</v>
      </c>
    </row>
    <row r="13" spans="1:34" s="28" customFormat="1" ht="10">
      <c r="A13" s="689"/>
      <c r="B13" s="687"/>
      <c r="C13" s="680"/>
      <c r="D13" s="684" t="s">
        <v>732</v>
      </c>
      <c r="E13" s="684" t="s">
        <v>733</v>
      </c>
      <c r="F13" s="52" t="s">
        <v>734</v>
      </c>
      <c r="G13" s="74" t="s">
        <v>724</v>
      </c>
      <c r="H13" s="85"/>
      <c r="I13" s="85"/>
      <c r="J13" s="85"/>
      <c r="K13" s="88"/>
      <c r="L13" s="85"/>
      <c r="M13" s="86"/>
      <c r="N13" s="89"/>
      <c r="O13" s="90"/>
      <c r="P13" s="87"/>
      <c r="Q13" s="69"/>
      <c r="R13" s="70">
        <f>'[1]5.B.5'!T13</f>
        <v>10000</v>
      </c>
      <c r="S13" s="71">
        <f t="shared" si="0"/>
        <v>0</v>
      </c>
      <c r="T13" s="69">
        <f t="shared" ref="T13" si="14">Q13*(1+$G$35)</f>
        <v>0</v>
      </c>
      <c r="U13" s="71">
        <f t="shared" si="1"/>
        <v>10000</v>
      </c>
      <c r="V13" s="71">
        <f t="shared" si="2"/>
        <v>0</v>
      </c>
      <c r="W13" s="69">
        <f>T13*(1+$G$36)</f>
        <v>0</v>
      </c>
      <c r="X13" s="71">
        <f t="shared" si="3"/>
        <v>10000</v>
      </c>
      <c r="Y13" s="71">
        <f t="shared" si="4"/>
        <v>0</v>
      </c>
      <c r="Z13" s="69">
        <f>W13*(1+$G$37)</f>
        <v>0</v>
      </c>
      <c r="AA13" s="71">
        <f t="shared" si="5"/>
        <v>10000</v>
      </c>
      <c r="AB13" s="71">
        <f t="shared" si="6"/>
        <v>0</v>
      </c>
      <c r="AC13" s="69">
        <f>Z13*(1+$G$38)</f>
        <v>0</v>
      </c>
      <c r="AD13" s="71">
        <f t="shared" si="7"/>
        <v>10000</v>
      </c>
      <c r="AE13" s="71">
        <f t="shared" si="8"/>
        <v>0</v>
      </c>
      <c r="AF13" s="71">
        <f t="shared" si="9"/>
        <v>0</v>
      </c>
      <c r="AG13" s="71">
        <f t="shared" si="10"/>
        <v>0</v>
      </c>
    </row>
    <row r="14" spans="1:34" s="28" customFormat="1" ht="20">
      <c r="A14" s="689"/>
      <c r="B14" s="687"/>
      <c r="C14" s="680"/>
      <c r="D14" s="686"/>
      <c r="E14" s="686"/>
      <c r="F14" s="52" t="s">
        <v>735</v>
      </c>
      <c r="G14" s="74" t="s">
        <v>623</v>
      </c>
      <c r="H14" s="85"/>
      <c r="I14" s="85"/>
      <c r="J14" s="85"/>
      <c r="K14" s="88"/>
      <c r="L14" s="85"/>
      <c r="M14" s="86"/>
      <c r="N14" s="89"/>
      <c r="O14" s="90"/>
      <c r="P14" s="87"/>
      <c r="Q14" s="69"/>
      <c r="R14" s="70">
        <f>'[1]5.B.5'!T14</f>
        <v>10000</v>
      </c>
      <c r="S14" s="71">
        <f t="shared" si="0"/>
        <v>0</v>
      </c>
      <c r="T14" s="69">
        <f>Q14*(1+$H$35)</f>
        <v>0</v>
      </c>
      <c r="U14" s="71">
        <f t="shared" si="1"/>
        <v>10000</v>
      </c>
      <c r="V14" s="71">
        <f t="shared" si="2"/>
        <v>0</v>
      </c>
      <c r="W14" s="69">
        <f>T14*(1+$H$36)</f>
        <v>0</v>
      </c>
      <c r="X14" s="71">
        <f t="shared" si="3"/>
        <v>10000</v>
      </c>
      <c r="Y14" s="71">
        <f t="shared" si="4"/>
        <v>0</v>
      </c>
      <c r="Z14" s="69">
        <f>W14*(1+$H$37)</f>
        <v>0</v>
      </c>
      <c r="AA14" s="71">
        <f t="shared" si="5"/>
        <v>10000</v>
      </c>
      <c r="AB14" s="71">
        <f t="shared" si="6"/>
        <v>0</v>
      </c>
      <c r="AC14" s="69">
        <f>Z14*(1+$H$38)</f>
        <v>0</v>
      </c>
      <c r="AD14" s="71">
        <f t="shared" si="7"/>
        <v>10000</v>
      </c>
      <c r="AE14" s="71">
        <f t="shared" si="8"/>
        <v>0</v>
      </c>
      <c r="AF14" s="71">
        <f t="shared" si="9"/>
        <v>0</v>
      </c>
      <c r="AG14" s="71">
        <f t="shared" si="10"/>
        <v>0</v>
      </c>
    </row>
    <row r="15" spans="1:34" s="28" customFormat="1" ht="10">
      <c r="A15" s="689"/>
      <c r="B15" s="687"/>
      <c r="C15" s="687" t="s">
        <v>736</v>
      </c>
      <c r="D15" s="687" t="s">
        <v>737</v>
      </c>
      <c r="E15" s="680" t="s">
        <v>722</v>
      </c>
      <c r="F15" s="52" t="s">
        <v>738</v>
      </c>
      <c r="G15" s="74" t="s">
        <v>724</v>
      </c>
      <c r="H15" s="85"/>
      <c r="I15" s="85"/>
      <c r="J15" s="85"/>
      <c r="K15" s="88"/>
      <c r="L15" s="85"/>
      <c r="M15" s="86"/>
      <c r="N15" s="89"/>
      <c r="O15" s="90"/>
      <c r="P15" s="87"/>
      <c r="Q15" s="69"/>
      <c r="R15" s="70">
        <f>'[1]5.B.5'!AA15</f>
        <v>3000</v>
      </c>
      <c r="S15" s="71">
        <f t="shared" si="0"/>
        <v>0</v>
      </c>
      <c r="T15" s="69">
        <f>Q15*(1+$G$35)</f>
        <v>0</v>
      </c>
      <c r="U15" s="71">
        <f t="shared" si="1"/>
        <v>3000</v>
      </c>
      <c r="V15" s="71">
        <f t="shared" si="2"/>
        <v>0</v>
      </c>
      <c r="W15" s="69">
        <f>T15*(1+$G$36)</f>
        <v>0</v>
      </c>
      <c r="X15" s="71">
        <f t="shared" si="3"/>
        <v>3000</v>
      </c>
      <c r="Y15" s="71">
        <f t="shared" si="4"/>
        <v>0</v>
      </c>
      <c r="Z15" s="69">
        <f>W15*(1+$G$37)</f>
        <v>0</v>
      </c>
      <c r="AA15" s="71">
        <f t="shared" si="5"/>
        <v>3000</v>
      </c>
      <c r="AB15" s="71">
        <f t="shared" si="6"/>
        <v>0</v>
      </c>
      <c r="AC15" s="69">
        <f>Z15*(1+$G$38)</f>
        <v>0</v>
      </c>
      <c r="AD15" s="71">
        <f t="shared" si="7"/>
        <v>3000</v>
      </c>
      <c r="AE15" s="71">
        <f t="shared" si="8"/>
        <v>0</v>
      </c>
      <c r="AF15" s="71">
        <f t="shared" si="9"/>
        <v>0</v>
      </c>
      <c r="AG15" s="71">
        <f t="shared" si="10"/>
        <v>0</v>
      </c>
    </row>
    <row r="16" spans="1:34" s="28" customFormat="1" ht="10">
      <c r="A16" s="689"/>
      <c r="B16" s="687"/>
      <c r="C16" s="687"/>
      <c r="D16" s="687"/>
      <c r="E16" s="680"/>
      <c r="F16" s="52" t="s">
        <v>739</v>
      </c>
      <c r="G16" s="74" t="s">
        <v>740</v>
      </c>
      <c r="H16" s="85"/>
      <c r="I16" s="85"/>
      <c r="J16" s="85"/>
      <c r="K16" s="88"/>
      <c r="L16" s="85"/>
      <c r="M16" s="86"/>
      <c r="N16" s="89"/>
      <c r="O16" s="90"/>
      <c r="P16" s="87"/>
      <c r="Q16" s="69"/>
      <c r="R16" s="70">
        <f>'[1]5.B.5'!AA16</f>
        <v>1000</v>
      </c>
      <c r="S16" s="71">
        <f t="shared" si="0"/>
        <v>0</v>
      </c>
      <c r="T16" s="69">
        <f>Q16*(1+$H$35)</f>
        <v>0</v>
      </c>
      <c r="U16" s="71">
        <f t="shared" si="1"/>
        <v>1000</v>
      </c>
      <c r="V16" s="71">
        <f t="shared" si="2"/>
        <v>0</v>
      </c>
      <c r="W16" s="69">
        <f>T16*(1+$H$36)</f>
        <v>0</v>
      </c>
      <c r="X16" s="71">
        <f t="shared" si="3"/>
        <v>1000</v>
      </c>
      <c r="Y16" s="71">
        <f t="shared" si="4"/>
        <v>0</v>
      </c>
      <c r="Z16" s="69">
        <f>W16*(1+$H$37)</f>
        <v>0</v>
      </c>
      <c r="AA16" s="71">
        <f t="shared" si="5"/>
        <v>1000</v>
      </c>
      <c r="AB16" s="71">
        <f t="shared" si="6"/>
        <v>0</v>
      </c>
      <c r="AC16" s="69">
        <f>Z16*(1+$H$38)</f>
        <v>0</v>
      </c>
      <c r="AD16" s="71">
        <f t="shared" si="7"/>
        <v>1000</v>
      </c>
      <c r="AE16" s="71">
        <f t="shared" si="8"/>
        <v>0</v>
      </c>
      <c r="AF16" s="71">
        <f t="shared" si="9"/>
        <v>0</v>
      </c>
      <c r="AG16" s="71">
        <f t="shared" si="10"/>
        <v>0</v>
      </c>
    </row>
    <row r="17" spans="1:33" s="28" customFormat="1" ht="20">
      <c r="A17" s="689"/>
      <c r="B17" s="687"/>
      <c r="C17" s="687"/>
      <c r="D17" s="687"/>
      <c r="E17" s="680"/>
      <c r="F17" s="52" t="s">
        <v>741</v>
      </c>
      <c r="G17" s="74" t="s">
        <v>726</v>
      </c>
      <c r="H17" s="85"/>
      <c r="I17" s="85"/>
      <c r="J17" s="85"/>
      <c r="K17" s="88"/>
      <c r="L17" s="85"/>
      <c r="M17" s="86"/>
      <c r="N17" s="89"/>
      <c r="O17" s="90"/>
      <c r="P17" s="87"/>
      <c r="Q17" s="69"/>
      <c r="R17" s="70">
        <f>'[1]5.B.5'!AA17</f>
        <v>3000</v>
      </c>
      <c r="S17" s="71">
        <f t="shared" si="0"/>
        <v>0</v>
      </c>
      <c r="T17" s="69">
        <f>Q17*(1+$H$35)</f>
        <v>0</v>
      </c>
      <c r="U17" s="71">
        <f t="shared" si="1"/>
        <v>3000</v>
      </c>
      <c r="V17" s="71">
        <f t="shared" si="2"/>
        <v>0</v>
      </c>
      <c r="W17" s="69">
        <f>T17*(1+$H$36)</f>
        <v>0</v>
      </c>
      <c r="X17" s="71">
        <f t="shared" si="3"/>
        <v>3000</v>
      </c>
      <c r="Y17" s="71">
        <f t="shared" si="4"/>
        <v>0</v>
      </c>
      <c r="Z17" s="69">
        <f>W17*(1+$H$37)</f>
        <v>0</v>
      </c>
      <c r="AA17" s="71">
        <f t="shared" si="5"/>
        <v>3000</v>
      </c>
      <c r="AB17" s="71">
        <f t="shared" si="6"/>
        <v>0</v>
      </c>
      <c r="AC17" s="69">
        <f>Z17*(1+$H$38)</f>
        <v>0</v>
      </c>
      <c r="AD17" s="71">
        <f t="shared" si="7"/>
        <v>3000</v>
      </c>
      <c r="AE17" s="71">
        <f t="shared" si="8"/>
        <v>0</v>
      </c>
      <c r="AF17" s="71">
        <f t="shared" si="9"/>
        <v>0</v>
      </c>
      <c r="AG17" s="71">
        <f t="shared" si="10"/>
        <v>0</v>
      </c>
    </row>
    <row r="18" spans="1:33" s="28" customFormat="1" ht="10">
      <c r="A18" s="689"/>
      <c r="B18" s="687"/>
      <c r="C18" s="687"/>
      <c r="D18" s="687"/>
      <c r="E18" s="75" t="s">
        <v>727</v>
      </c>
      <c r="F18" s="52" t="s">
        <v>742</v>
      </c>
      <c r="G18" s="76" t="s">
        <v>726</v>
      </c>
      <c r="H18" s="85"/>
      <c r="I18" s="85"/>
      <c r="J18" s="85"/>
      <c r="K18" s="88"/>
      <c r="L18" s="85"/>
      <c r="M18" s="86"/>
      <c r="N18" s="89"/>
      <c r="O18" s="90"/>
      <c r="P18" s="87"/>
      <c r="Q18" s="69"/>
      <c r="R18" s="70">
        <f>'[1]5.B.5'!AA18</f>
        <v>1000</v>
      </c>
      <c r="S18" s="71">
        <f t="shared" si="0"/>
        <v>0</v>
      </c>
      <c r="T18" s="69">
        <f>Q18*(1+$H$35)</f>
        <v>0</v>
      </c>
      <c r="U18" s="71">
        <f t="shared" si="1"/>
        <v>1000</v>
      </c>
      <c r="V18" s="71">
        <f t="shared" si="2"/>
        <v>0</v>
      </c>
      <c r="W18" s="69">
        <f>T18*(1+$H$36)</f>
        <v>0</v>
      </c>
      <c r="X18" s="71">
        <f t="shared" si="3"/>
        <v>1000</v>
      </c>
      <c r="Y18" s="71">
        <f t="shared" si="4"/>
        <v>0</v>
      </c>
      <c r="Z18" s="69">
        <f>W18*(1+$H$37)</f>
        <v>0</v>
      </c>
      <c r="AA18" s="71">
        <f t="shared" si="5"/>
        <v>1000</v>
      </c>
      <c r="AB18" s="71">
        <f t="shared" si="6"/>
        <v>0</v>
      </c>
      <c r="AC18" s="69">
        <f>Z18*(1+$H$38)</f>
        <v>0</v>
      </c>
      <c r="AD18" s="71">
        <f t="shared" si="7"/>
        <v>1000</v>
      </c>
      <c r="AE18" s="71">
        <f t="shared" si="8"/>
        <v>0</v>
      </c>
      <c r="AF18" s="71">
        <f t="shared" si="9"/>
        <v>0</v>
      </c>
      <c r="AG18" s="71">
        <f t="shared" si="10"/>
        <v>0</v>
      </c>
    </row>
    <row r="19" spans="1:33" s="28" customFormat="1" ht="10">
      <c r="A19" s="689"/>
      <c r="B19" s="687"/>
      <c r="C19" s="680" t="s">
        <v>743</v>
      </c>
      <c r="D19" s="680" t="s">
        <v>744</v>
      </c>
      <c r="E19" s="684" t="s">
        <v>745</v>
      </c>
      <c r="F19" s="52" t="s">
        <v>746</v>
      </c>
      <c r="G19" s="74" t="s">
        <v>724</v>
      </c>
      <c r="H19" s="85"/>
      <c r="I19" s="85"/>
      <c r="J19" s="85"/>
      <c r="K19" s="88"/>
      <c r="L19" s="85"/>
      <c r="M19" s="86"/>
      <c r="N19" s="89"/>
      <c r="O19" s="90"/>
      <c r="P19" s="87"/>
      <c r="Q19" s="69"/>
      <c r="R19" s="70">
        <f>'[1]5.B.5'!AA19</f>
        <v>1000</v>
      </c>
      <c r="S19" s="71">
        <f t="shared" si="0"/>
        <v>0</v>
      </c>
      <c r="T19" s="69">
        <f>Q19*(1+$G$35)</f>
        <v>0</v>
      </c>
      <c r="U19" s="71">
        <f t="shared" si="1"/>
        <v>1000</v>
      </c>
      <c r="V19" s="71">
        <f t="shared" si="2"/>
        <v>0</v>
      </c>
      <c r="W19" s="69">
        <f>T19*(1+$G$36)</f>
        <v>0</v>
      </c>
      <c r="X19" s="71">
        <f t="shared" si="3"/>
        <v>1000</v>
      </c>
      <c r="Y19" s="71">
        <f t="shared" si="4"/>
        <v>0</v>
      </c>
      <c r="Z19" s="69">
        <f>W19*(1+$G$37)</f>
        <v>0</v>
      </c>
      <c r="AA19" s="71">
        <f t="shared" si="5"/>
        <v>1000</v>
      </c>
      <c r="AB19" s="71">
        <f t="shared" si="6"/>
        <v>0</v>
      </c>
      <c r="AC19" s="69">
        <f>Z19*(1+$G$38)</f>
        <v>0</v>
      </c>
      <c r="AD19" s="71">
        <f t="shared" si="7"/>
        <v>1000</v>
      </c>
      <c r="AE19" s="71">
        <f t="shared" si="8"/>
        <v>0</v>
      </c>
      <c r="AF19" s="71">
        <f t="shared" si="9"/>
        <v>0</v>
      </c>
      <c r="AG19" s="71">
        <f t="shared" si="10"/>
        <v>0</v>
      </c>
    </row>
    <row r="20" spans="1:33" s="28" customFormat="1" ht="10">
      <c r="A20" s="689"/>
      <c r="B20" s="687"/>
      <c r="C20" s="680"/>
      <c r="D20" s="680"/>
      <c r="E20" s="686"/>
      <c r="F20" s="52" t="s">
        <v>747</v>
      </c>
      <c r="G20" s="74" t="s">
        <v>623</v>
      </c>
      <c r="H20" s="85"/>
      <c r="I20" s="85"/>
      <c r="J20" s="85"/>
      <c r="K20" s="88"/>
      <c r="L20" s="85"/>
      <c r="M20" s="86"/>
      <c r="N20" s="89"/>
      <c r="O20" s="90"/>
      <c r="P20" s="87"/>
      <c r="Q20" s="69"/>
      <c r="R20" s="70">
        <f>'[1]5.B.5'!AA20</f>
        <v>1000</v>
      </c>
      <c r="S20" s="71">
        <f t="shared" si="0"/>
        <v>0</v>
      </c>
      <c r="T20" s="69">
        <f>Q20*(1+$H$35)</f>
        <v>0</v>
      </c>
      <c r="U20" s="71">
        <f t="shared" si="1"/>
        <v>1000</v>
      </c>
      <c r="V20" s="71">
        <f t="shared" si="2"/>
        <v>0</v>
      </c>
      <c r="W20" s="69">
        <f>T20*(1+$H$36)</f>
        <v>0</v>
      </c>
      <c r="X20" s="71">
        <f t="shared" si="3"/>
        <v>1000</v>
      </c>
      <c r="Y20" s="71">
        <f t="shared" si="4"/>
        <v>0</v>
      </c>
      <c r="Z20" s="69">
        <f>W20*(1+$H$37)</f>
        <v>0</v>
      </c>
      <c r="AA20" s="71">
        <f t="shared" si="5"/>
        <v>1000</v>
      </c>
      <c r="AB20" s="71">
        <f t="shared" si="6"/>
        <v>0</v>
      </c>
      <c r="AC20" s="69">
        <f>Z20*(1+$H$38)</f>
        <v>0</v>
      </c>
      <c r="AD20" s="71">
        <f t="shared" si="7"/>
        <v>1000</v>
      </c>
      <c r="AE20" s="71">
        <f t="shared" si="8"/>
        <v>0</v>
      </c>
      <c r="AF20" s="71">
        <f t="shared" si="9"/>
        <v>0</v>
      </c>
      <c r="AG20" s="71">
        <f t="shared" si="10"/>
        <v>0</v>
      </c>
    </row>
    <row r="21" spans="1:33" s="28" customFormat="1" ht="10">
      <c r="A21" s="689"/>
      <c r="B21" s="687"/>
      <c r="C21" s="687" t="s">
        <v>748</v>
      </c>
      <c r="D21" s="684" t="s">
        <v>749</v>
      </c>
      <c r="E21" s="684" t="s">
        <v>733</v>
      </c>
      <c r="F21" s="52" t="s">
        <v>750</v>
      </c>
      <c r="G21" s="74" t="s">
        <v>724</v>
      </c>
      <c r="H21" s="85"/>
      <c r="I21" s="85"/>
      <c r="J21" s="85"/>
      <c r="K21" s="88"/>
      <c r="L21" s="85"/>
      <c r="M21" s="86"/>
      <c r="N21" s="89"/>
      <c r="O21" s="90"/>
      <c r="P21" s="87"/>
      <c r="Q21" s="69"/>
      <c r="R21" s="70">
        <f>'[1]5.B.5'!AA21</f>
        <v>1000</v>
      </c>
      <c r="S21" s="71">
        <f t="shared" si="0"/>
        <v>0</v>
      </c>
      <c r="T21" s="69">
        <f>Q21*(1+$G$35)</f>
        <v>0</v>
      </c>
      <c r="U21" s="71">
        <f t="shared" si="1"/>
        <v>1000</v>
      </c>
      <c r="V21" s="71">
        <f t="shared" si="2"/>
        <v>0</v>
      </c>
      <c r="W21" s="69">
        <f>T21*(1+$G$36)</f>
        <v>0</v>
      </c>
      <c r="X21" s="71">
        <f t="shared" si="3"/>
        <v>1000</v>
      </c>
      <c r="Y21" s="71">
        <f t="shared" si="4"/>
        <v>0</v>
      </c>
      <c r="Z21" s="69">
        <f>W21*(1+$G$37)</f>
        <v>0</v>
      </c>
      <c r="AA21" s="71">
        <f t="shared" si="5"/>
        <v>1000</v>
      </c>
      <c r="AB21" s="71">
        <f t="shared" si="6"/>
        <v>0</v>
      </c>
      <c r="AC21" s="69">
        <f>Z21*(1+$G$38)</f>
        <v>0</v>
      </c>
      <c r="AD21" s="71">
        <f t="shared" si="7"/>
        <v>1000</v>
      </c>
      <c r="AE21" s="71">
        <f t="shared" si="8"/>
        <v>0</v>
      </c>
      <c r="AF21" s="71">
        <f t="shared" si="9"/>
        <v>0</v>
      </c>
      <c r="AG21" s="71">
        <f t="shared" si="10"/>
        <v>0</v>
      </c>
    </row>
    <row r="22" spans="1:33" s="28" customFormat="1" ht="10">
      <c r="A22" s="689"/>
      <c r="B22" s="687"/>
      <c r="C22" s="687"/>
      <c r="D22" s="686"/>
      <c r="E22" s="686"/>
      <c r="F22" s="52" t="s">
        <v>751</v>
      </c>
      <c r="G22" s="74" t="s">
        <v>623</v>
      </c>
      <c r="H22" s="85"/>
      <c r="I22" s="85"/>
      <c r="J22" s="85"/>
      <c r="K22" s="88"/>
      <c r="L22" s="85"/>
      <c r="M22" s="86"/>
      <c r="N22" s="89"/>
      <c r="O22" s="90"/>
      <c r="P22" s="87"/>
      <c r="Q22" s="69"/>
      <c r="R22" s="70">
        <f>'[1]5.B.5'!AA22</f>
        <v>1000</v>
      </c>
      <c r="S22" s="71">
        <f t="shared" si="0"/>
        <v>0</v>
      </c>
      <c r="T22" s="69">
        <f>Q22*(1+$H$35)</f>
        <v>0</v>
      </c>
      <c r="U22" s="71">
        <f t="shared" si="1"/>
        <v>1000</v>
      </c>
      <c r="V22" s="71">
        <f t="shared" si="2"/>
        <v>0</v>
      </c>
      <c r="W22" s="69">
        <f>T22*(1+$H$36)</f>
        <v>0</v>
      </c>
      <c r="X22" s="71">
        <f t="shared" si="3"/>
        <v>1000</v>
      </c>
      <c r="Y22" s="71">
        <f t="shared" si="4"/>
        <v>0</v>
      </c>
      <c r="Z22" s="69">
        <f>W22*(1+$H$37)</f>
        <v>0</v>
      </c>
      <c r="AA22" s="71">
        <f t="shared" si="5"/>
        <v>1000</v>
      </c>
      <c r="AB22" s="71">
        <f t="shared" si="6"/>
        <v>0</v>
      </c>
      <c r="AC22" s="69">
        <f>Z22*(1+$H$38)</f>
        <v>0</v>
      </c>
      <c r="AD22" s="71">
        <f t="shared" si="7"/>
        <v>1000</v>
      </c>
      <c r="AE22" s="71">
        <f t="shared" si="8"/>
        <v>0</v>
      </c>
      <c r="AF22" s="71">
        <f t="shared" si="9"/>
        <v>0</v>
      </c>
      <c r="AG22" s="71">
        <f t="shared" si="10"/>
        <v>0</v>
      </c>
    </row>
    <row r="23" spans="1:33" s="28" customFormat="1" ht="10">
      <c r="A23" s="689"/>
      <c r="B23" s="687"/>
      <c r="C23" s="687"/>
      <c r="D23" s="687" t="s">
        <v>752</v>
      </c>
      <c r="E23" s="684" t="s">
        <v>733</v>
      </c>
      <c r="F23" s="52" t="s">
        <v>753</v>
      </c>
      <c r="G23" s="74" t="s">
        <v>623</v>
      </c>
      <c r="H23" s="85"/>
      <c r="I23" s="85"/>
      <c r="J23" s="85"/>
      <c r="K23" s="88"/>
      <c r="L23" s="85"/>
      <c r="M23" s="86"/>
      <c r="N23" s="89"/>
      <c r="O23" s="90"/>
      <c r="P23" s="87"/>
      <c r="Q23" s="69"/>
      <c r="R23" s="70">
        <f>'[1]5.B.5'!AA23</f>
        <v>1000</v>
      </c>
      <c r="S23" s="71">
        <f t="shared" si="0"/>
        <v>0</v>
      </c>
      <c r="T23" s="69">
        <f>Q23*(1+$G$35)</f>
        <v>0</v>
      </c>
      <c r="U23" s="71">
        <f t="shared" si="1"/>
        <v>1000</v>
      </c>
      <c r="V23" s="71">
        <f t="shared" si="2"/>
        <v>0</v>
      </c>
      <c r="W23" s="69">
        <f>T23*(1+$G$36)</f>
        <v>0</v>
      </c>
      <c r="X23" s="71">
        <f t="shared" si="3"/>
        <v>1000</v>
      </c>
      <c r="Y23" s="71">
        <f t="shared" si="4"/>
        <v>0</v>
      </c>
      <c r="Z23" s="69">
        <f>W23*(1+$G$37)</f>
        <v>0</v>
      </c>
      <c r="AA23" s="71">
        <f t="shared" si="5"/>
        <v>1000</v>
      </c>
      <c r="AB23" s="71">
        <f t="shared" si="6"/>
        <v>0</v>
      </c>
      <c r="AC23" s="69">
        <f>Z23*(1+$G$38)</f>
        <v>0</v>
      </c>
      <c r="AD23" s="71">
        <f t="shared" si="7"/>
        <v>1000</v>
      </c>
      <c r="AE23" s="71">
        <f t="shared" si="8"/>
        <v>0</v>
      </c>
      <c r="AF23" s="71">
        <f t="shared" si="9"/>
        <v>0</v>
      </c>
      <c r="AG23" s="71">
        <f t="shared" si="10"/>
        <v>0</v>
      </c>
    </row>
    <row r="24" spans="1:33" s="28" customFormat="1" ht="10">
      <c r="A24" s="689"/>
      <c r="B24" s="687"/>
      <c r="C24" s="687"/>
      <c r="D24" s="687"/>
      <c r="E24" s="685"/>
      <c r="F24" s="52" t="s">
        <v>754</v>
      </c>
      <c r="G24" s="74" t="s">
        <v>623</v>
      </c>
      <c r="H24" s="85"/>
      <c r="I24" s="85"/>
      <c r="J24" s="85"/>
      <c r="K24" s="88"/>
      <c r="L24" s="85"/>
      <c r="M24" s="86"/>
      <c r="N24" s="89"/>
      <c r="O24" s="90"/>
      <c r="P24" s="87"/>
      <c r="Q24" s="69"/>
      <c r="R24" s="70">
        <f>'[1]5.B.5'!AA24</f>
        <v>1000</v>
      </c>
      <c r="S24" s="71">
        <f t="shared" si="0"/>
        <v>0</v>
      </c>
      <c r="T24" s="69">
        <f>Q24*(1+$G$35)</f>
        <v>0</v>
      </c>
      <c r="U24" s="71">
        <f t="shared" si="1"/>
        <v>1000</v>
      </c>
      <c r="V24" s="71">
        <f t="shared" si="2"/>
        <v>0</v>
      </c>
      <c r="W24" s="69">
        <f t="shared" ref="W24:W31" si="15">T24*(1+$G$36)</f>
        <v>0</v>
      </c>
      <c r="X24" s="71">
        <f t="shared" si="3"/>
        <v>1000</v>
      </c>
      <c r="Y24" s="71">
        <f t="shared" si="4"/>
        <v>0</v>
      </c>
      <c r="Z24" s="69">
        <f t="shared" ref="Z24:Z31" si="16">W24*(1+$G$37)</f>
        <v>0</v>
      </c>
      <c r="AA24" s="71">
        <f t="shared" si="5"/>
        <v>1000</v>
      </c>
      <c r="AB24" s="71">
        <f t="shared" si="6"/>
        <v>0</v>
      </c>
      <c r="AC24" s="69">
        <f t="shared" ref="AC24:AC31" si="17">Z24*(1+$G$38)</f>
        <v>0</v>
      </c>
      <c r="AD24" s="71">
        <f t="shared" si="7"/>
        <v>1000</v>
      </c>
      <c r="AE24" s="71">
        <f t="shared" si="8"/>
        <v>0</v>
      </c>
      <c r="AF24" s="71">
        <f t="shared" si="9"/>
        <v>0</v>
      </c>
      <c r="AG24" s="71">
        <f t="shared" si="10"/>
        <v>0</v>
      </c>
    </row>
    <row r="25" spans="1:33" s="28" customFormat="1" ht="10">
      <c r="A25" s="689"/>
      <c r="B25" s="687"/>
      <c r="C25" s="687"/>
      <c r="D25" s="687"/>
      <c r="E25" s="685"/>
      <c r="F25" s="52" t="s">
        <v>755</v>
      </c>
      <c r="G25" s="74" t="s">
        <v>623</v>
      </c>
      <c r="H25" s="85"/>
      <c r="I25" s="85"/>
      <c r="J25" s="85"/>
      <c r="K25" s="88"/>
      <c r="L25" s="85"/>
      <c r="M25" s="86"/>
      <c r="N25" s="89"/>
      <c r="O25" s="90"/>
      <c r="P25" s="87"/>
      <c r="Q25" s="69"/>
      <c r="R25" s="70">
        <f>'[1]5.B.5'!AA25</f>
        <v>1000</v>
      </c>
      <c r="S25" s="71">
        <f t="shared" si="0"/>
        <v>0</v>
      </c>
      <c r="T25" s="69">
        <f t="shared" ref="T25:T31" si="18">Q25*(1+$G$35)</f>
        <v>0</v>
      </c>
      <c r="U25" s="71">
        <f t="shared" si="1"/>
        <v>1000</v>
      </c>
      <c r="V25" s="71">
        <f t="shared" si="2"/>
        <v>0</v>
      </c>
      <c r="W25" s="69">
        <f t="shared" si="15"/>
        <v>0</v>
      </c>
      <c r="X25" s="71">
        <f t="shared" si="3"/>
        <v>1000</v>
      </c>
      <c r="Y25" s="71">
        <f t="shared" si="4"/>
        <v>0</v>
      </c>
      <c r="Z25" s="69">
        <f t="shared" si="16"/>
        <v>0</v>
      </c>
      <c r="AA25" s="71">
        <f t="shared" si="5"/>
        <v>1000</v>
      </c>
      <c r="AB25" s="71">
        <f t="shared" si="6"/>
        <v>0</v>
      </c>
      <c r="AC25" s="69">
        <f t="shared" si="17"/>
        <v>0</v>
      </c>
      <c r="AD25" s="71">
        <f t="shared" si="7"/>
        <v>1000</v>
      </c>
      <c r="AE25" s="71">
        <f t="shared" si="8"/>
        <v>0</v>
      </c>
      <c r="AF25" s="71">
        <f t="shared" si="9"/>
        <v>0</v>
      </c>
      <c r="AG25" s="71">
        <f t="shared" si="10"/>
        <v>0</v>
      </c>
    </row>
    <row r="26" spans="1:33" s="28" customFormat="1" ht="10">
      <c r="A26" s="689"/>
      <c r="B26" s="687"/>
      <c r="C26" s="687"/>
      <c r="D26" s="687"/>
      <c r="E26" s="686"/>
      <c r="F26" s="52" t="s">
        <v>756</v>
      </c>
      <c r="G26" s="74" t="s">
        <v>623</v>
      </c>
      <c r="H26" s="85"/>
      <c r="I26" s="85"/>
      <c r="J26" s="85"/>
      <c r="K26" s="88"/>
      <c r="L26" s="85"/>
      <c r="M26" s="86"/>
      <c r="N26" s="89"/>
      <c r="O26" s="90"/>
      <c r="P26" s="87"/>
      <c r="Q26" s="69"/>
      <c r="R26" s="70">
        <f>'[1]5.B.5'!AA26</f>
        <v>1000</v>
      </c>
      <c r="S26" s="71">
        <f t="shared" si="0"/>
        <v>0</v>
      </c>
      <c r="T26" s="69">
        <f t="shared" si="18"/>
        <v>0</v>
      </c>
      <c r="U26" s="71">
        <f t="shared" si="1"/>
        <v>1000</v>
      </c>
      <c r="V26" s="71">
        <f t="shared" si="2"/>
        <v>0</v>
      </c>
      <c r="W26" s="69">
        <f t="shared" si="15"/>
        <v>0</v>
      </c>
      <c r="X26" s="71">
        <f t="shared" si="3"/>
        <v>1000</v>
      </c>
      <c r="Y26" s="71">
        <f t="shared" si="4"/>
        <v>0</v>
      </c>
      <c r="Z26" s="69">
        <f t="shared" si="16"/>
        <v>0</v>
      </c>
      <c r="AA26" s="71">
        <f t="shared" si="5"/>
        <v>1000</v>
      </c>
      <c r="AB26" s="71">
        <f t="shared" si="6"/>
        <v>0</v>
      </c>
      <c r="AC26" s="69">
        <f t="shared" si="17"/>
        <v>0</v>
      </c>
      <c r="AD26" s="71">
        <f t="shared" si="7"/>
        <v>1000</v>
      </c>
      <c r="AE26" s="71">
        <f t="shared" si="8"/>
        <v>0</v>
      </c>
      <c r="AF26" s="71">
        <f t="shared" si="9"/>
        <v>0</v>
      </c>
      <c r="AG26" s="71">
        <f t="shared" si="10"/>
        <v>0</v>
      </c>
    </row>
    <row r="27" spans="1:33" s="28" customFormat="1" ht="30">
      <c r="A27" s="689"/>
      <c r="B27" s="687"/>
      <c r="C27" s="687"/>
      <c r="D27" s="684" t="s">
        <v>757</v>
      </c>
      <c r="E27" s="684" t="s">
        <v>758</v>
      </c>
      <c r="F27" s="52" t="s">
        <v>759</v>
      </c>
      <c r="G27" s="74" t="s">
        <v>724</v>
      </c>
      <c r="H27" s="85"/>
      <c r="I27" s="85"/>
      <c r="J27" s="85"/>
      <c r="K27" s="88"/>
      <c r="L27" s="85"/>
      <c r="M27" s="86"/>
      <c r="N27" s="89"/>
      <c r="O27" s="90"/>
      <c r="P27" s="87"/>
      <c r="Q27" s="69"/>
      <c r="R27" s="70">
        <f>'[1]5.B.5'!AA27</f>
        <v>1000</v>
      </c>
      <c r="S27" s="71">
        <f t="shared" si="0"/>
        <v>0</v>
      </c>
      <c r="T27" s="69">
        <f t="shared" si="18"/>
        <v>0</v>
      </c>
      <c r="U27" s="71">
        <f t="shared" si="1"/>
        <v>1000</v>
      </c>
      <c r="V27" s="71">
        <f t="shared" si="2"/>
        <v>0</v>
      </c>
      <c r="W27" s="69">
        <f t="shared" si="15"/>
        <v>0</v>
      </c>
      <c r="X27" s="71">
        <f t="shared" si="3"/>
        <v>1000</v>
      </c>
      <c r="Y27" s="71">
        <f t="shared" si="4"/>
        <v>0</v>
      </c>
      <c r="Z27" s="69">
        <f t="shared" si="16"/>
        <v>0</v>
      </c>
      <c r="AA27" s="71">
        <f t="shared" si="5"/>
        <v>1000</v>
      </c>
      <c r="AB27" s="71">
        <f t="shared" si="6"/>
        <v>0</v>
      </c>
      <c r="AC27" s="69">
        <f t="shared" si="17"/>
        <v>0</v>
      </c>
      <c r="AD27" s="71">
        <f t="shared" si="7"/>
        <v>1000</v>
      </c>
      <c r="AE27" s="71">
        <f t="shared" si="8"/>
        <v>0</v>
      </c>
      <c r="AF27" s="71">
        <f t="shared" si="9"/>
        <v>0</v>
      </c>
      <c r="AG27" s="71">
        <f t="shared" si="10"/>
        <v>0</v>
      </c>
    </row>
    <row r="28" spans="1:33" s="28" customFormat="1" ht="10">
      <c r="A28" s="689"/>
      <c r="B28" s="687"/>
      <c r="C28" s="687"/>
      <c r="D28" s="685"/>
      <c r="E28" s="685"/>
      <c r="F28" s="52" t="s">
        <v>760</v>
      </c>
      <c r="G28" s="74" t="s">
        <v>761</v>
      </c>
      <c r="H28" s="85"/>
      <c r="I28" s="85"/>
      <c r="J28" s="85"/>
      <c r="K28" s="88"/>
      <c r="L28" s="85"/>
      <c r="M28" s="86"/>
      <c r="N28" s="89"/>
      <c r="O28" s="90"/>
      <c r="P28" s="87"/>
      <c r="Q28" s="69"/>
      <c r="R28" s="70">
        <f>'[1]5.B.5'!AA28</f>
        <v>1000</v>
      </c>
      <c r="S28" s="71">
        <f t="shared" si="0"/>
        <v>0</v>
      </c>
      <c r="T28" s="69">
        <f t="shared" si="18"/>
        <v>0</v>
      </c>
      <c r="U28" s="71">
        <f t="shared" si="1"/>
        <v>1000</v>
      </c>
      <c r="V28" s="71">
        <f t="shared" si="2"/>
        <v>0</v>
      </c>
      <c r="W28" s="69">
        <f t="shared" si="15"/>
        <v>0</v>
      </c>
      <c r="X28" s="71">
        <f t="shared" si="3"/>
        <v>1000</v>
      </c>
      <c r="Y28" s="71">
        <f t="shared" si="4"/>
        <v>0</v>
      </c>
      <c r="Z28" s="69">
        <f t="shared" si="16"/>
        <v>0</v>
      </c>
      <c r="AA28" s="71">
        <f t="shared" si="5"/>
        <v>1000</v>
      </c>
      <c r="AB28" s="71">
        <f t="shared" si="6"/>
        <v>0</v>
      </c>
      <c r="AC28" s="69">
        <f t="shared" si="17"/>
        <v>0</v>
      </c>
      <c r="AD28" s="71">
        <f t="shared" si="7"/>
        <v>1000</v>
      </c>
      <c r="AE28" s="71">
        <f t="shared" si="8"/>
        <v>0</v>
      </c>
      <c r="AF28" s="71">
        <f t="shared" si="9"/>
        <v>0</v>
      </c>
      <c r="AG28" s="71">
        <f t="shared" si="10"/>
        <v>0</v>
      </c>
    </row>
    <row r="29" spans="1:33" s="28" customFormat="1" ht="10">
      <c r="A29" s="689"/>
      <c r="B29" s="687"/>
      <c r="C29" s="687"/>
      <c r="D29" s="685"/>
      <c r="E29" s="685"/>
      <c r="F29" s="52" t="s">
        <v>762</v>
      </c>
      <c r="G29" s="74" t="s">
        <v>761</v>
      </c>
      <c r="H29" s="85"/>
      <c r="I29" s="85"/>
      <c r="J29" s="85"/>
      <c r="K29" s="88"/>
      <c r="L29" s="85"/>
      <c r="M29" s="86"/>
      <c r="N29" s="89"/>
      <c r="O29" s="90"/>
      <c r="P29" s="87"/>
      <c r="Q29" s="69"/>
      <c r="R29" s="70">
        <f>'[1]5.B.5'!AA29</f>
        <v>3000</v>
      </c>
      <c r="S29" s="71">
        <f t="shared" si="0"/>
        <v>0</v>
      </c>
      <c r="T29" s="69">
        <f t="shared" si="18"/>
        <v>0</v>
      </c>
      <c r="U29" s="71">
        <f t="shared" si="1"/>
        <v>3000</v>
      </c>
      <c r="V29" s="71">
        <f t="shared" si="2"/>
        <v>0</v>
      </c>
      <c r="W29" s="69">
        <f t="shared" si="15"/>
        <v>0</v>
      </c>
      <c r="X29" s="71">
        <f t="shared" si="3"/>
        <v>3000</v>
      </c>
      <c r="Y29" s="71">
        <f t="shared" si="4"/>
        <v>0</v>
      </c>
      <c r="Z29" s="69">
        <f t="shared" si="16"/>
        <v>0</v>
      </c>
      <c r="AA29" s="71">
        <f t="shared" si="5"/>
        <v>3000</v>
      </c>
      <c r="AB29" s="71">
        <f t="shared" si="6"/>
        <v>0</v>
      </c>
      <c r="AC29" s="69">
        <f t="shared" si="17"/>
        <v>0</v>
      </c>
      <c r="AD29" s="71">
        <f t="shared" si="7"/>
        <v>3000</v>
      </c>
      <c r="AE29" s="71">
        <f t="shared" si="8"/>
        <v>0</v>
      </c>
      <c r="AF29" s="71">
        <f t="shared" si="9"/>
        <v>0</v>
      </c>
      <c r="AG29" s="71">
        <f t="shared" si="10"/>
        <v>0</v>
      </c>
    </row>
    <row r="30" spans="1:33" s="28" customFormat="1" ht="10">
      <c r="A30" s="689"/>
      <c r="B30" s="687"/>
      <c r="C30" s="687"/>
      <c r="D30" s="685"/>
      <c r="E30" s="685"/>
      <c r="F30" s="52" t="s">
        <v>763</v>
      </c>
      <c r="G30" s="74" t="s">
        <v>724</v>
      </c>
      <c r="H30" s="85"/>
      <c r="I30" s="85"/>
      <c r="J30" s="85"/>
      <c r="K30" s="88"/>
      <c r="L30" s="85"/>
      <c r="M30" s="86"/>
      <c r="N30" s="89"/>
      <c r="O30" s="90"/>
      <c r="P30" s="87"/>
      <c r="Q30" s="69"/>
      <c r="R30" s="70">
        <f>'[1]5.B.5'!AA30</f>
        <v>1000</v>
      </c>
      <c r="S30" s="71">
        <f t="shared" si="0"/>
        <v>0</v>
      </c>
      <c r="T30" s="69">
        <f t="shared" si="18"/>
        <v>0</v>
      </c>
      <c r="U30" s="71">
        <f t="shared" si="1"/>
        <v>1000</v>
      </c>
      <c r="V30" s="71">
        <f t="shared" si="2"/>
        <v>0</v>
      </c>
      <c r="W30" s="69">
        <f t="shared" si="15"/>
        <v>0</v>
      </c>
      <c r="X30" s="71">
        <f t="shared" si="3"/>
        <v>1000</v>
      </c>
      <c r="Y30" s="71">
        <f t="shared" si="4"/>
        <v>0</v>
      </c>
      <c r="Z30" s="69">
        <f t="shared" si="16"/>
        <v>0</v>
      </c>
      <c r="AA30" s="71">
        <f t="shared" si="5"/>
        <v>1000</v>
      </c>
      <c r="AB30" s="71">
        <f t="shared" si="6"/>
        <v>0</v>
      </c>
      <c r="AC30" s="69">
        <f t="shared" si="17"/>
        <v>0</v>
      </c>
      <c r="AD30" s="71">
        <f t="shared" si="7"/>
        <v>1000</v>
      </c>
      <c r="AE30" s="71">
        <f t="shared" si="8"/>
        <v>0</v>
      </c>
      <c r="AF30" s="71">
        <f t="shared" si="9"/>
        <v>0</v>
      </c>
      <c r="AG30" s="71">
        <f t="shared" si="10"/>
        <v>0</v>
      </c>
    </row>
    <row r="31" spans="1:33" s="28" customFormat="1" ht="10">
      <c r="A31" s="689"/>
      <c r="B31" s="687"/>
      <c r="C31" s="687"/>
      <c r="D31" s="685"/>
      <c r="E31" s="686"/>
      <c r="F31" s="52" t="s">
        <v>764</v>
      </c>
      <c r="G31" s="74" t="s">
        <v>724</v>
      </c>
      <c r="H31" s="85"/>
      <c r="I31" s="85"/>
      <c r="J31" s="85"/>
      <c r="K31" s="88"/>
      <c r="L31" s="85"/>
      <c r="M31" s="86"/>
      <c r="N31" s="89"/>
      <c r="O31" s="90"/>
      <c r="P31" s="87"/>
      <c r="Q31" s="69"/>
      <c r="R31" s="70">
        <f>'[1]5.B.5'!AA31</f>
        <v>1000</v>
      </c>
      <c r="S31" s="71">
        <f t="shared" si="0"/>
        <v>0</v>
      </c>
      <c r="T31" s="69">
        <f t="shared" si="18"/>
        <v>0</v>
      </c>
      <c r="U31" s="71">
        <f t="shared" si="1"/>
        <v>1000</v>
      </c>
      <c r="V31" s="71">
        <f t="shared" si="2"/>
        <v>0</v>
      </c>
      <c r="W31" s="69">
        <f t="shared" si="15"/>
        <v>0</v>
      </c>
      <c r="X31" s="71">
        <f t="shared" si="3"/>
        <v>1000</v>
      </c>
      <c r="Y31" s="71">
        <f t="shared" si="4"/>
        <v>0</v>
      </c>
      <c r="Z31" s="69">
        <f t="shared" si="16"/>
        <v>0</v>
      </c>
      <c r="AA31" s="71">
        <f t="shared" si="5"/>
        <v>1000</v>
      </c>
      <c r="AB31" s="71">
        <f t="shared" si="6"/>
        <v>0</v>
      </c>
      <c r="AC31" s="69">
        <f t="shared" si="17"/>
        <v>0</v>
      </c>
      <c r="AD31" s="71">
        <f t="shared" si="7"/>
        <v>1000</v>
      </c>
      <c r="AE31" s="71">
        <f t="shared" si="8"/>
        <v>0</v>
      </c>
      <c r="AF31" s="71">
        <f t="shared" si="9"/>
        <v>0</v>
      </c>
      <c r="AG31" s="71">
        <f t="shared" si="10"/>
        <v>0</v>
      </c>
    </row>
    <row r="32" spans="1:33" s="28" customFormat="1" ht="20">
      <c r="A32" s="689"/>
      <c r="B32" s="687"/>
      <c r="C32" s="687"/>
      <c r="D32" s="52" t="s">
        <v>765</v>
      </c>
      <c r="E32" s="77" t="s">
        <v>766</v>
      </c>
      <c r="F32" s="78" t="s">
        <v>767</v>
      </c>
      <c r="G32" s="74" t="s">
        <v>768</v>
      </c>
      <c r="H32" s="85"/>
      <c r="I32" s="85"/>
      <c r="J32" s="85"/>
      <c r="K32" s="88"/>
      <c r="L32" s="85"/>
      <c r="M32" s="86"/>
      <c r="N32" s="89"/>
      <c r="O32" s="90"/>
      <c r="P32" s="87"/>
      <c r="Q32" s="69"/>
      <c r="R32" s="70">
        <f>'[1]5.B.5'!AA32</f>
        <v>1000</v>
      </c>
      <c r="S32" s="71">
        <f t="shared" si="0"/>
        <v>0</v>
      </c>
      <c r="T32" s="69">
        <f>Q32*(1+$H$35)</f>
        <v>0</v>
      </c>
      <c r="U32" s="71">
        <f t="shared" si="1"/>
        <v>1000</v>
      </c>
      <c r="V32" s="71">
        <f t="shared" si="2"/>
        <v>0</v>
      </c>
      <c r="W32" s="69">
        <f>T32*(1+$H$36)</f>
        <v>0</v>
      </c>
      <c r="X32" s="71">
        <f t="shared" si="3"/>
        <v>1000</v>
      </c>
      <c r="Y32" s="71">
        <f t="shared" si="4"/>
        <v>0</v>
      </c>
      <c r="Z32" s="69">
        <f>W32*(1+$H$37)</f>
        <v>0</v>
      </c>
      <c r="AA32" s="71">
        <f t="shared" si="5"/>
        <v>1000</v>
      </c>
      <c r="AB32" s="71">
        <f t="shared" si="6"/>
        <v>0</v>
      </c>
      <c r="AC32" s="69">
        <f>Z32*(1+$H$38)</f>
        <v>0</v>
      </c>
      <c r="AD32" s="71">
        <f t="shared" si="7"/>
        <v>1000</v>
      </c>
      <c r="AE32" s="71">
        <f t="shared" si="8"/>
        <v>0</v>
      </c>
      <c r="AF32" s="71">
        <f t="shared" si="9"/>
        <v>0</v>
      </c>
      <c r="AG32" s="71">
        <f t="shared" si="10"/>
        <v>0</v>
      </c>
    </row>
    <row r="33" spans="1:33" ht="12.75" customHeight="1">
      <c r="A33" s="688"/>
      <c r="B33" s="688"/>
      <c r="C33" s="688"/>
      <c r="D33" s="688"/>
      <c r="E33" s="82"/>
      <c r="F33" s="688"/>
      <c r="G33" s="688"/>
      <c r="H33" s="688"/>
      <c r="I33" s="688"/>
      <c r="J33" s="688"/>
      <c r="K33" s="688"/>
      <c r="L33" s="688"/>
      <c r="M33" s="688"/>
      <c r="N33" s="51"/>
    </row>
    <row r="34" spans="1:33" ht="30" customHeight="1">
      <c r="A34" s="690" t="s">
        <v>798</v>
      </c>
      <c r="B34" s="691"/>
      <c r="C34" s="691"/>
      <c r="D34" s="692"/>
      <c r="E34" s="20"/>
      <c r="F34" s="696"/>
      <c r="G34" s="696"/>
      <c r="H34" s="696"/>
      <c r="I34" s="696"/>
      <c r="J34" s="696"/>
      <c r="K34" s="697"/>
      <c r="L34" s="696"/>
      <c r="M34" s="697"/>
      <c r="N34" s="698"/>
    </row>
    <row r="35" spans="1:33" ht="45" customHeight="1">
      <c r="A35" s="693"/>
      <c r="B35" s="694"/>
      <c r="C35" s="694"/>
      <c r="D35" s="695"/>
      <c r="E35" s="83"/>
      <c r="F35" s="659"/>
      <c r="G35" s="659"/>
      <c r="H35" s="659"/>
      <c r="I35" s="659"/>
      <c r="J35" s="659"/>
      <c r="K35" s="631"/>
      <c r="L35" s="659"/>
      <c r="M35" s="631"/>
      <c r="N35" s="698"/>
    </row>
    <row r="36" spans="1:33" ht="12.75" customHeight="1">
      <c r="A36" s="699"/>
      <c r="B36" s="688"/>
      <c r="C36" s="688"/>
      <c r="D36" s="700"/>
      <c r="E36" s="22"/>
      <c r="F36" s="688"/>
      <c r="G36" s="688"/>
      <c r="H36" s="688"/>
      <c r="I36" s="688"/>
      <c r="J36" s="688"/>
      <c r="K36" s="700"/>
      <c r="L36" s="688"/>
      <c r="M36" s="700"/>
      <c r="N36" s="698"/>
    </row>
    <row r="37" spans="1:33" ht="78" customHeight="1">
      <c r="A37" s="524" t="s">
        <v>336</v>
      </c>
      <c r="B37" s="524"/>
      <c r="C37" s="524"/>
      <c r="D37" s="524"/>
      <c r="E37" s="84"/>
      <c r="F37" s="701"/>
      <c r="G37" s="701"/>
      <c r="H37" s="701"/>
      <c r="I37" s="701"/>
      <c r="J37" s="701"/>
      <c r="K37" s="701"/>
      <c r="L37" s="701"/>
      <c r="M37" s="701"/>
      <c r="N37" s="81"/>
    </row>
    <row r="38" spans="1:33" ht="33" customHeight="1">
      <c r="A38" s="535" t="s">
        <v>773</v>
      </c>
      <c r="B38" s="535"/>
      <c r="C38" s="535"/>
      <c r="D38" s="535"/>
      <c r="E38" s="535"/>
      <c r="F38" s="535"/>
      <c r="G38" s="535"/>
      <c r="H38" s="535"/>
      <c r="I38" s="535"/>
      <c r="J38" s="535"/>
      <c r="K38" s="535"/>
      <c r="L38" s="535"/>
      <c r="M38" s="535"/>
      <c r="N38" s="535"/>
    </row>
    <row r="39" spans="1:33" ht="33" customHeight="1">
      <c r="A39" s="535" t="s">
        <v>774</v>
      </c>
      <c r="B39" s="535"/>
      <c r="C39" s="535"/>
      <c r="D39" s="535"/>
      <c r="E39" s="535"/>
      <c r="F39" s="535"/>
      <c r="G39" s="535"/>
      <c r="H39" s="535"/>
      <c r="I39" s="535"/>
      <c r="J39" s="535"/>
      <c r="K39" s="535"/>
      <c r="L39" s="535"/>
      <c r="M39" s="535"/>
      <c r="N39" s="535"/>
    </row>
    <row r="40" spans="1:33" ht="25.75" customHeight="1">
      <c r="A40" s="525" t="s">
        <v>775</v>
      </c>
      <c r="B40" s="525"/>
      <c r="C40" s="525"/>
      <c r="D40" s="525"/>
      <c r="E40" s="525"/>
      <c r="F40" s="525"/>
      <c r="G40" s="525"/>
      <c r="H40" s="525"/>
      <c r="I40" s="525"/>
      <c r="J40" s="525"/>
      <c r="K40" s="525"/>
      <c r="L40" s="525"/>
      <c r="M40" s="525"/>
      <c r="N40" s="525"/>
    </row>
    <row r="41" spans="1:33" ht="16.5" customHeight="1">
      <c r="A41" s="497" t="s">
        <v>327</v>
      </c>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row>
    <row r="42" spans="1:33" ht="16.5" customHeight="1">
      <c r="A42" s="497" t="s">
        <v>365</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row>
    <row r="43" spans="1:33" ht="16.5" customHeight="1">
      <c r="A43" s="497" t="s">
        <v>776</v>
      </c>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row>
    <row r="44" spans="1:33" ht="23.5" customHeight="1">
      <c r="A44" s="497" t="s">
        <v>777</v>
      </c>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row>
    <row r="45" spans="1:33" ht="16.5" customHeight="1">
      <c r="A45" s="497" t="s">
        <v>778</v>
      </c>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row>
    <row r="46" spans="1:33" ht="16.5" customHeight="1">
      <c r="A46" s="497" t="s">
        <v>779</v>
      </c>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row>
    <row r="47" spans="1:33" ht="16.5" customHeight="1">
      <c r="A47" s="497" t="s">
        <v>780</v>
      </c>
      <c r="B47" s="497"/>
      <c r="C47" s="497"/>
      <c r="D47" s="497"/>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row>
    <row r="48" spans="1:33" ht="16.5" customHeight="1">
      <c r="A48" s="497" t="s">
        <v>781</v>
      </c>
      <c r="B48" s="497"/>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row>
    <row r="49" spans="1:33" ht="16.5" customHeight="1">
      <c r="A49" s="497" t="s">
        <v>782</v>
      </c>
      <c r="B49" s="497"/>
      <c r="C49" s="497"/>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row>
    <row r="50" spans="1:33" ht="16.5" customHeight="1">
      <c r="A50" s="497" t="s">
        <v>783</v>
      </c>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row>
    <row r="51" spans="1:33" ht="16.5" customHeight="1">
      <c r="A51" s="497" t="s">
        <v>784</v>
      </c>
      <c r="B51" s="497"/>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row>
    <row r="52" spans="1:33" ht="16.5" customHeight="1">
      <c r="A52" s="497" t="s">
        <v>785</v>
      </c>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row>
    <row r="53" spans="1:33" ht="16.5" customHeight="1">
      <c r="A53" s="497" t="s">
        <v>786</v>
      </c>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row>
    <row r="54" spans="1:33" ht="16.5" customHeight="1">
      <c r="A54" s="497" t="s">
        <v>787</v>
      </c>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row>
    <row r="55" spans="1:33" ht="16.5" customHeight="1">
      <c r="A55" s="497" t="s">
        <v>788</v>
      </c>
      <c r="B55" s="497"/>
      <c r="C55" s="497"/>
      <c r="D55" s="497"/>
      <c r="E55" s="497"/>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row>
    <row r="56" spans="1:33" ht="16.5" customHeight="1">
      <c r="A56" s="497" t="s">
        <v>789</v>
      </c>
      <c r="B56" s="497"/>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row>
    <row r="57" spans="1:33" ht="16.5" customHeight="1">
      <c r="A57" s="497" t="s">
        <v>790</v>
      </c>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row>
    <row r="58" spans="1:33" ht="16.5" customHeight="1">
      <c r="A58" s="497" t="s">
        <v>791</v>
      </c>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row>
    <row r="59" spans="1:33" ht="16.5" customHeight="1">
      <c r="A59" s="497" t="s">
        <v>792</v>
      </c>
      <c r="B59" s="49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row>
    <row r="60" spans="1:33" ht="16.5" customHeight="1">
      <c r="A60" s="497" t="s">
        <v>793</v>
      </c>
      <c r="B60" s="497"/>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row>
    <row r="61" spans="1:33" ht="16.5" customHeight="1">
      <c r="A61" s="497" t="s">
        <v>794</v>
      </c>
      <c r="B61" s="497"/>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row>
    <row r="62" spans="1:33" ht="16.5" customHeight="1">
      <c r="A62" s="497" t="s">
        <v>795</v>
      </c>
      <c r="B62" s="497"/>
      <c r="C62" s="497"/>
      <c r="D62" s="497"/>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row>
    <row r="63" spans="1:33" ht="16.5" customHeight="1">
      <c r="A63" s="497" t="s">
        <v>796</v>
      </c>
      <c r="B63" s="497"/>
      <c r="C63" s="497"/>
      <c r="D63" s="497"/>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c r="AD63" s="497"/>
      <c r="AE63" s="497"/>
      <c r="AF63" s="497"/>
      <c r="AG63" s="497"/>
    </row>
    <row r="64" spans="1:33" ht="16.5" customHeight="1">
      <c r="A64" s="497" t="s">
        <v>797</v>
      </c>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row>
  </sheetData>
  <mergeCells count="86">
    <mergeCell ref="A64:AG64"/>
    <mergeCell ref="A52:AG52"/>
    <mergeCell ref="A53:AG53"/>
    <mergeCell ref="A54:AG54"/>
    <mergeCell ref="A55:AG55"/>
    <mergeCell ref="A56:AG56"/>
    <mergeCell ref="A57:AG57"/>
    <mergeCell ref="A58:AG58"/>
    <mergeCell ref="A59:AG59"/>
    <mergeCell ref="A60:AG60"/>
    <mergeCell ref="A50:AG50"/>
    <mergeCell ref="A51:AG51"/>
    <mergeCell ref="A61:AG61"/>
    <mergeCell ref="A62:AG62"/>
    <mergeCell ref="A63:AG63"/>
    <mergeCell ref="A45:AG45"/>
    <mergeCell ref="A46:AG46"/>
    <mergeCell ref="A47:AG47"/>
    <mergeCell ref="A48:AG48"/>
    <mergeCell ref="A49:AG49"/>
    <mergeCell ref="A40:N40"/>
    <mergeCell ref="A41:AG41"/>
    <mergeCell ref="A42:AG42"/>
    <mergeCell ref="A43:AG43"/>
    <mergeCell ref="A44:AG44"/>
    <mergeCell ref="A37:D37"/>
    <mergeCell ref="F37:K37"/>
    <mergeCell ref="L37:M37"/>
    <mergeCell ref="A38:N38"/>
    <mergeCell ref="A39:N39"/>
    <mergeCell ref="A34:D35"/>
    <mergeCell ref="F34:K34"/>
    <mergeCell ref="L34:M34"/>
    <mergeCell ref="N34:N36"/>
    <mergeCell ref="F35:K35"/>
    <mergeCell ref="L35:M35"/>
    <mergeCell ref="A36:D36"/>
    <mergeCell ref="F36:K36"/>
    <mergeCell ref="L36:M36"/>
    <mergeCell ref="A33:D33"/>
    <mergeCell ref="F33:K33"/>
    <mergeCell ref="L33:M33"/>
    <mergeCell ref="A8:A32"/>
    <mergeCell ref="B8:B32"/>
    <mergeCell ref="C8:C14"/>
    <mergeCell ref="C15:C18"/>
    <mergeCell ref="C19:C20"/>
    <mergeCell ref="C21:C32"/>
    <mergeCell ref="D27:D31"/>
    <mergeCell ref="E27:E31"/>
    <mergeCell ref="D19:D20"/>
    <mergeCell ref="E19:E20"/>
    <mergeCell ref="D21:D22"/>
    <mergeCell ref="E21:E22"/>
    <mergeCell ref="D23:D26"/>
    <mergeCell ref="E23:E26"/>
    <mergeCell ref="D11:D12"/>
    <mergeCell ref="E11:E12"/>
    <mergeCell ref="D13:D14"/>
    <mergeCell ref="E13:E14"/>
    <mergeCell ref="D15:D18"/>
    <mergeCell ref="E15:E17"/>
    <mergeCell ref="M7:O7"/>
    <mergeCell ref="D8:D10"/>
    <mergeCell ref="E8:E9"/>
    <mergeCell ref="T5:V5"/>
    <mergeCell ref="P4:P6"/>
    <mergeCell ref="Q4:AE4"/>
    <mergeCell ref="Q5:S5"/>
    <mergeCell ref="W5:Y5"/>
    <mergeCell ref="Z5:AB5"/>
    <mergeCell ref="AC5:AE5"/>
    <mergeCell ref="AF4:AG5"/>
    <mergeCell ref="A1:AH1"/>
    <mergeCell ref="A2:AG2"/>
    <mergeCell ref="A3:AG3"/>
    <mergeCell ref="A4:A6"/>
    <mergeCell ref="B4:B6"/>
    <mergeCell ref="C4:C6"/>
    <mergeCell ref="E4:E6"/>
    <mergeCell ref="F4:F6"/>
    <mergeCell ref="G4:G6"/>
    <mergeCell ref="H4:K5"/>
    <mergeCell ref="L4:L6"/>
    <mergeCell ref="M4:O6"/>
    <mergeCell ref="D4:D6"/>
  </mergeCells>
  <pageMargins left="0.7" right="0.7" top="0.75" bottom="0.75" header="0.3" footer="0.3"/>
  <pageSetup paperSize="5" scale="50" orientation="landscape"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5DBCD-602D-4706-882D-FD6E22879A4D}">
  <dimension ref="A1:I125"/>
  <sheetViews>
    <sheetView topLeftCell="A41" workbookViewId="0">
      <selection activeCell="H38" sqref="H38:H39"/>
    </sheetView>
  </sheetViews>
  <sheetFormatPr defaultRowHeight="13"/>
  <cols>
    <col min="2" max="2" width="6.296875" customWidth="1"/>
    <col min="3" max="3" width="23.3984375" customWidth="1"/>
    <col min="4" max="4" width="20.3984375" customWidth="1"/>
    <col min="5" max="5" width="15.5" customWidth="1"/>
    <col min="6" max="6" width="13.19921875" customWidth="1"/>
    <col min="7" max="7" width="15.09765625" customWidth="1"/>
    <col min="8" max="8" width="32.69921875" customWidth="1"/>
  </cols>
  <sheetData>
    <row r="1" spans="1:9" ht="15.5">
      <c r="A1" s="14"/>
      <c r="B1" s="14"/>
      <c r="C1" s="14"/>
      <c r="D1" s="14"/>
      <c r="E1" s="14"/>
      <c r="F1" s="284" t="s">
        <v>1193</v>
      </c>
      <c r="G1" s="284"/>
      <c r="H1" s="284"/>
      <c r="I1" s="14"/>
    </row>
    <row r="2" spans="1:9" ht="15.5">
      <c r="A2" s="14"/>
      <c r="B2" s="14"/>
      <c r="C2" s="14"/>
      <c r="D2" s="14"/>
      <c r="E2" s="14"/>
      <c r="F2" s="284" t="s">
        <v>1194</v>
      </c>
      <c r="G2" s="284"/>
      <c r="H2" s="284"/>
      <c r="I2" s="14"/>
    </row>
    <row r="3" spans="1:9" ht="15.5">
      <c r="A3" s="14"/>
      <c r="B3" s="14"/>
      <c r="C3" s="14"/>
      <c r="D3" s="14"/>
      <c r="E3" s="14"/>
      <c r="F3" s="284" t="s">
        <v>1195</v>
      </c>
      <c r="G3" s="284"/>
      <c r="H3" s="284"/>
      <c r="I3" s="14"/>
    </row>
    <row r="4" spans="1:9" ht="15.5">
      <c r="A4" s="284"/>
      <c r="B4" s="284"/>
      <c r="C4" s="284"/>
      <c r="D4" s="284"/>
      <c r="E4" s="284"/>
      <c r="F4" s="285" t="s">
        <v>1196</v>
      </c>
      <c r="G4" s="284"/>
      <c r="H4" s="284"/>
      <c r="I4" s="14"/>
    </row>
    <row r="5" spans="1:9" ht="15.5">
      <c r="A5" s="284"/>
      <c r="B5" s="284"/>
      <c r="C5" s="284"/>
      <c r="D5" s="284"/>
      <c r="E5" s="284"/>
      <c r="F5" s="284"/>
      <c r="G5" s="284"/>
      <c r="H5" s="284"/>
      <c r="I5" s="14"/>
    </row>
    <row r="6" spans="1:9" ht="15.5">
      <c r="A6" s="284" t="s">
        <v>1197</v>
      </c>
      <c r="B6" s="284"/>
      <c r="C6" s="284"/>
      <c r="D6" s="286" t="s">
        <v>1198</v>
      </c>
      <c r="E6" s="284"/>
      <c r="F6" s="284"/>
      <c r="G6" s="284"/>
      <c r="H6" s="284"/>
      <c r="I6" s="14"/>
    </row>
    <row r="7" spans="1:9" ht="15.5">
      <c r="A7" s="284"/>
      <c r="B7" s="284"/>
      <c r="C7" s="284"/>
      <c r="D7" s="286"/>
      <c r="E7" s="284"/>
      <c r="F7" s="284"/>
      <c r="G7" s="284"/>
      <c r="H7" s="284"/>
      <c r="I7" s="14"/>
    </row>
    <row r="8" spans="1:9" ht="15.5">
      <c r="A8" s="287" t="s">
        <v>618</v>
      </c>
      <c r="B8" s="288" t="s">
        <v>1199</v>
      </c>
      <c r="C8" s="289"/>
      <c r="D8" s="286"/>
      <c r="E8" s="284"/>
      <c r="F8" s="284"/>
      <c r="G8" s="284"/>
      <c r="H8" s="284"/>
      <c r="I8" s="14"/>
    </row>
    <row r="9" spans="1:9" ht="15.5">
      <c r="A9" s="284"/>
      <c r="B9" s="704" t="s">
        <v>1200</v>
      </c>
      <c r="C9" s="704"/>
      <c r="D9" s="704"/>
      <c r="E9" s="704"/>
      <c r="F9" s="704"/>
      <c r="G9" s="704"/>
      <c r="H9" s="704"/>
      <c r="I9" s="14"/>
    </row>
    <row r="10" spans="1:9" ht="15.5">
      <c r="A10" s="284"/>
      <c r="B10" s="284" t="s">
        <v>1201</v>
      </c>
      <c r="C10" s="284"/>
      <c r="D10" s="286"/>
      <c r="E10" s="284"/>
      <c r="F10" s="284"/>
      <c r="G10" s="284"/>
      <c r="H10" s="284"/>
      <c r="I10" s="14"/>
    </row>
    <row r="11" spans="1:9" ht="15.5">
      <c r="A11" s="284"/>
      <c r="B11" s="284" t="s">
        <v>1202</v>
      </c>
      <c r="C11" s="284"/>
      <c r="D11" s="286"/>
      <c r="E11" s="284"/>
      <c r="F11" s="284"/>
      <c r="G11" s="284"/>
      <c r="H11" s="284"/>
      <c r="I11" s="14"/>
    </row>
    <row r="12" spans="1:9" ht="15.5">
      <c r="A12" s="284"/>
      <c r="B12" s="284" t="s">
        <v>1203</v>
      </c>
      <c r="C12" s="284"/>
      <c r="D12" s="286"/>
      <c r="E12" s="284"/>
      <c r="F12" s="284"/>
      <c r="G12" s="284"/>
      <c r="H12" s="284"/>
      <c r="I12" s="14"/>
    </row>
    <row r="13" spans="1:9" ht="15.5">
      <c r="A13" s="287"/>
      <c r="B13" s="290" t="s">
        <v>1204</v>
      </c>
      <c r="C13" s="289"/>
      <c r="D13" s="286"/>
      <c r="E13" s="284"/>
      <c r="F13" s="284"/>
      <c r="G13" s="284"/>
      <c r="H13" s="284"/>
      <c r="I13" s="14"/>
    </row>
    <row r="14" spans="1:9" ht="15.5">
      <c r="A14" s="284"/>
      <c r="B14" s="704" t="s">
        <v>1205</v>
      </c>
      <c r="C14" s="704"/>
      <c r="D14" s="704"/>
      <c r="E14" s="704"/>
      <c r="F14" s="704"/>
      <c r="G14" s="704"/>
      <c r="H14" s="704"/>
      <c r="I14" s="14"/>
    </row>
    <row r="15" spans="1:9" ht="15.5">
      <c r="A15" s="284"/>
      <c r="B15" s="284" t="s">
        <v>1206</v>
      </c>
      <c r="C15" s="284"/>
      <c r="D15" s="286"/>
      <c r="E15" s="284"/>
      <c r="F15" s="284"/>
      <c r="G15" s="284"/>
      <c r="H15" s="284"/>
      <c r="I15" s="14"/>
    </row>
    <row r="16" spans="1:9" ht="15.5">
      <c r="A16" s="284"/>
      <c r="B16" s="284" t="s">
        <v>1207</v>
      </c>
      <c r="C16" s="284"/>
      <c r="D16" s="286"/>
      <c r="E16" s="284"/>
      <c r="F16" s="284"/>
      <c r="G16" s="284"/>
      <c r="H16" s="284"/>
      <c r="I16" s="14"/>
    </row>
    <row r="17" spans="1:9" ht="15.5">
      <c r="A17" s="284"/>
      <c r="B17" s="284" t="s">
        <v>1208</v>
      </c>
      <c r="C17" s="284"/>
      <c r="D17" s="286"/>
      <c r="E17" s="284"/>
      <c r="F17" s="284"/>
      <c r="G17" s="284"/>
      <c r="H17" s="284"/>
      <c r="I17" s="14"/>
    </row>
    <row r="18" spans="1:9" ht="15.5">
      <c r="A18" s="284"/>
      <c r="B18" s="284" t="s">
        <v>1209</v>
      </c>
      <c r="C18" s="284"/>
      <c r="D18" s="286"/>
      <c r="E18" s="284"/>
      <c r="F18" s="284"/>
      <c r="G18" s="284"/>
      <c r="H18" s="284"/>
      <c r="I18" s="14"/>
    </row>
    <row r="19" spans="1:9" ht="15.5">
      <c r="A19" s="284"/>
      <c r="B19" s="284" t="s">
        <v>1210</v>
      </c>
      <c r="C19" s="284"/>
      <c r="D19" s="286"/>
      <c r="E19" s="284"/>
      <c r="F19" s="284"/>
      <c r="G19" s="284"/>
      <c r="H19" s="284"/>
      <c r="I19" s="14"/>
    </row>
    <row r="20" spans="1:9" ht="15.5">
      <c r="A20" s="284"/>
      <c r="B20" s="284" t="s">
        <v>1211</v>
      </c>
      <c r="C20" s="284"/>
      <c r="D20" s="286"/>
      <c r="E20" s="284"/>
      <c r="F20" s="284"/>
      <c r="G20" s="284"/>
      <c r="H20" s="284"/>
      <c r="I20" s="14"/>
    </row>
    <row r="21" spans="1:9" ht="15.5">
      <c r="A21" s="284"/>
      <c r="B21" s="284" t="s">
        <v>1212</v>
      </c>
      <c r="C21" s="284"/>
      <c r="D21" s="286"/>
      <c r="E21" s="284"/>
      <c r="F21" s="284"/>
      <c r="G21" s="284"/>
      <c r="H21" s="284"/>
      <c r="I21" s="14"/>
    </row>
    <row r="22" spans="1:9" ht="15.5">
      <c r="A22" s="284"/>
      <c r="B22" s="284" t="s">
        <v>1213</v>
      </c>
      <c r="C22" s="284"/>
      <c r="D22" s="286"/>
      <c r="E22" s="284"/>
      <c r="F22" s="284"/>
      <c r="G22" s="284"/>
      <c r="H22" s="284"/>
      <c r="I22" s="14"/>
    </row>
    <row r="23" spans="1:9" ht="15.5">
      <c r="A23" s="284"/>
      <c r="B23" s="284" t="s">
        <v>1214</v>
      </c>
      <c r="C23" s="284"/>
      <c r="D23" s="286"/>
      <c r="E23" s="284"/>
      <c r="F23" s="284"/>
      <c r="G23" s="284"/>
      <c r="H23" s="284"/>
      <c r="I23" s="14"/>
    </row>
    <row r="24" spans="1:9" ht="15.5">
      <c r="A24" s="284"/>
      <c r="B24" s="284" t="s">
        <v>1215</v>
      </c>
      <c r="C24" s="284"/>
      <c r="D24" s="286"/>
      <c r="E24" s="284"/>
      <c r="F24" s="284"/>
      <c r="G24" s="284"/>
      <c r="H24" s="284"/>
      <c r="I24" s="14"/>
    </row>
    <row r="25" spans="1:9" ht="15.5">
      <c r="A25" s="284"/>
      <c r="B25" s="284" t="s">
        <v>1216</v>
      </c>
      <c r="C25" s="284"/>
      <c r="D25" s="286"/>
      <c r="E25" s="284"/>
      <c r="F25" s="284"/>
      <c r="G25" s="284"/>
      <c r="H25" s="284"/>
      <c r="I25" s="14"/>
    </row>
    <row r="26" spans="1:9" ht="15.5">
      <c r="A26" s="284"/>
      <c r="B26" s="284"/>
      <c r="C26" s="284"/>
      <c r="D26" s="286"/>
      <c r="E26" s="284"/>
      <c r="F26" s="284"/>
      <c r="G26" s="284"/>
      <c r="H26" s="284"/>
      <c r="I26" s="14"/>
    </row>
    <row r="27" spans="1:9" ht="15.5">
      <c r="A27" s="284"/>
      <c r="B27" s="284" t="s">
        <v>1217</v>
      </c>
      <c r="C27" s="284"/>
      <c r="D27" s="286"/>
      <c r="E27" s="284"/>
      <c r="F27" s="284"/>
      <c r="G27" s="284"/>
      <c r="H27" s="284"/>
      <c r="I27" s="14"/>
    </row>
    <row r="28" spans="1:9" ht="15.5">
      <c r="A28" s="284"/>
      <c r="B28" s="284"/>
      <c r="C28" s="284" t="s">
        <v>1218</v>
      </c>
      <c r="D28" s="286"/>
      <c r="E28" s="284"/>
      <c r="F28" s="284"/>
      <c r="G28" s="284"/>
      <c r="H28" s="284"/>
      <c r="I28" s="14"/>
    </row>
    <row r="29" spans="1:9" ht="15.5">
      <c r="A29" s="284"/>
      <c r="B29" s="284"/>
      <c r="C29" s="284" t="s">
        <v>1219</v>
      </c>
      <c r="D29" s="286"/>
      <c r="E29" s="284"/>
      <c r="F29" s="284"/>
      <c r="G29" s="284"/>
      <c r="H29" s="284"/>
      <c r="I29" s="14"/>
    </row>
    <row r="30" spans="1:9" ht="15.5">
      <c r="A30" s="284"/>
      <c r="B30" s="284"/>
      <c r="C30" s="284" t="s">
        <v>1220</v>
      </c>
      <c r="D30" s="286"/>
      <c r="E30" s="284"/>
      <c r="F30" s="284"/>
      <c r="G30" s="284"/>
      <c r="H30" s="284"/>
      <c r="I30" s="14"/>
    </row>
    <row r="31" spans="1:9" ht="15.5">
      <c r="A31" s="284"/>
      <c r="B31" s="284"/>
      <c r="C31" s="284"/>
      <c r="D31" s="284"/>
      <c r="E31" s="284"/>
      <c r="F31" s="284"/>
      <c r="G31" s="284"/>
      <c r="H31" s="284"/>
      <c r="I31" s="14"/>
    </row>
    <row r="32" spans="1:9" ht="15.5">
      <c r="A32" s="287" t="s">
        <v>627</v>
      </c>
      <c r="B32" s="288" t="s">
        <v>1221</v>
      </c>
      <c r="C32" s="289"/>
      <c r="D32" s="284"/>
      <c r="E32" s="284"/>
      <c r="F32" s="284"/>
      <c r="G32" s="284"/>
      <c r="H32" s="284"/>
      <c r="I32" s="14"/>
    </row>
    <row r="33" spans="1:9">
      <c r="A33" s="14"/>
      <c r="B33" s="747" t="s">
        <v>1120</v>
      </c>
      <c r="C33" s="729" t="s">
        <v>1222</v>
      </c>
      <c r="D33" s="729" t="s">
        <v>1223</v>
      </c>
      <c r="E33" s="729" t="s">
        <v>1224</v>
      </c>
      <c r="F33" s="729" t="s">
        <v>1225</v>
      </c>
      <c r="G33" s="729" t="s">
        <v>1226</v>
      </c>
      <c r="H33" s="729" t="s">
        <v>1227</v>
      </c>
      <c r="I33" s="14"/>
    </row>
    <row r="34" spans="1:9">
      <c r="A34" s="14"/>
      <c r="B34" s="748"/>
      <c r="C34" s="730"/>
      <c r="D34" s="730"/>
      <c r="E34" s="730"/>
      <c r="F34" s="730"/>
      <c r="G34" s="730"/>
      <c r="H34" s="730"/>
      <c r="I34" s="14"/>
    </row>
    <row r="35" spans="1:9" ht="85" customHeight="1">
      <c r="A35" s="14"/>
      <c r="B35" s="292"/>
      <c r="C35" s="293" t="s">
        <v>1228</v>
      </c>
      <c r="D35" s="294"/>
      <c r="E35" s="294"/>
      <c r="F35" s="294"/>
      <c r="G35" s="294"/>
      <c r="H35" s="294"/>
      <c r="I35" s="14"/>
    </row>
    <row r="36" spans="1:9">
      <c r="A36" s="14"/>
      <c r="B36" s="744" t="s">
        <v>618</v>
      </c>
      <c r="C36" s="735" t="s">
        <v>619</v>
      </c>
      <c r="D36" s="735" t="s">
        <v>1229</v>
      </c>
      <c r="E36" s="762">
        <v>0</v>
      </c>
      <c r="F36" s="733">
        <v>0</v>
      </c>
      <c r="G36" s="740">
        <v>0</v>
      </c>
      <c r="H36" s="740">
        <v>0</v>
      </c>
      <c r="I36" s="14"/>
    </row>
    <row r="37" spans="1:9">
      <c r="A37" s="14"/>
      <c r="B37" s="745"/>
      <c r="C37" s="736"/>
      <c r="D37" s="736"/>
      <c r="E37" s="763"/>
      <c r="F37" s="741"/>
      <c r="G37" s="741"/>
      <c r="H37" s="741"/>
      <c r="I37" s="14"/>
    </row>
    <row r="38" spans="1:9" ht="74.5" customHeight="1">
      <c r="A38" s="14"/>
      <c r="B38" s="744" t="s">
        <v>627</v>
      </c>
      <c r="C38" s="735" t="s">
        <v>1230</v>
      </c>
      <c r="D38" s="295" t="s">
        <v>1231</v>
      </c>
      <c r="E38" s="750" t="s">
        <v>1232</v>
      </c>
      <c r="F38" s="752">
        <v>1</v>
      </c>
      <c r="G38" s="754">
        <v>2022</v>
      </c>
      <c r="H38" s="756">
        <v>52615000</v>
      </c>
      <c r="I38" s="14"/>
    </row>
    <row r="39" spans="1:9">
      <c r="A39" s="14"/>
      <c r="B39" s="745"/>
      <c r="C39" s="736"/>
      <c r="D39" s="296"/>
      <c r="E39" s="758"/>
      <c r="F39" s="759"/>
      <c r="G39" s="760"/>
      <c r="H39" s="761"/>
      <c r="I39" s="14"/>
    </row>
    <row r="40" spans="1:9" ht="39">
      <c r="A40" s="14"/>
      <c r="B40" s="733" t="s">
        <v>1233</v>
      </c>
      <c r="C40" s="295" t="s">
        <v>948</v>
      </c>
      <c r="D40" s="735" t="s">
        <v>1234</v>
      </c>
      <c r="E40" s="750" t="s">
        <v>1235</v>
      </c>
      <c r="F40" s="752">
        <v>1</v>
      </c>
      <c r="G40" s="754">
        <v>2022</v>
      </c>
      <c r="H40" s="756">
        <v>944400000</v>
      </c>
      <c r="I40" s="14"/>
    </row>
    <row r="41" spans="1:9">
      <c r="A41" s="14"/>
      <c r="B41" s="749"/>
      <c r="C41" s="299"/>
      <c r="D41" s="737"/>
      <c r="E41" s="751"/>
      <c r="F41" s="753"/>
      <c r="G41" s="755"/>
      <c r="H41" s="757"/>
      <c r="I41" s="14"/>
    </row>
    <row r="42" spans="1:9">
      <c r="A42" s="14"/>
      <c r="B42" s="298"/>
      <c r="C42" s="299"/>
      <c r="D42" s="299"/>
      <c r="E42" s="751"/>
      <c r="F42" s="344"/>
      <c r="G42" s="345"/>
      <c r="H42" s="346"/>
      <c r="I42" s="14"/>
    </row>
    <row r="43" spans="1:9" ht="14.5">
      <c r="A43" s="14"/>
      <c r="B43" s="300"/>
      <c r="C43" s="718" t="s">
        <v>1236</v>
      </c>
      <c r="D43" s="719"/>
      <c r="E43" s="719"/>
      <c r="F43" s="719"/>
      <c r="G43" s="720"/>
      <c r="H43" s="301">
        <f>SUM(H36:H42)</f>
        <v>997015000</v>
      </c>
      <c r="I43" s="14"/>
    </row>
    <row r="44" spans="1:9">
      <c r="A44" s="14"/>
      <c r="B44" s="14"/>
      <c r="C44" s="14"/>
      <c r="D44" s="14"/>
      <c r="E44" s="14"/>
      <c r="F44" s="14"/>
      <c r="G44" s="14"/>
      <c r="H44" s="14"/>
      <c r="I44" s="14"/>
    </row>
    <row r="45" spans="1:9" ht="15.5">
      <c r="A45" s="302" t="s">
        <v>1233</v>
      </c>
      <c r="B45" s="288" t="s">
        <v>1237</v>
      </c>
      <c r="C45" s="288"/>
      <c r="D45" s="14"/>
      <c r="E45" s="14"/>
      <c r="F45" s="14"/>
      <c r="G45" s="14"/>
      <c r="H45" s="14"/>
      <c r="I45" s="14"/>
    </row>
    <row r="46" spans="1:9">
      <c r="A46" s="14"/>
      <c r="B46" s="747" t="s">
        <v>1120</v>
      </c>
      <c r="C46" s="729" t="s">
        <v>1222</v>
      </c>
      <c r="D46" s="729" t="s">
        <v>1223</v>
      </c>
      <c r="E46" s="729" t="s">
        <v>1224</v>
      </c>
      <c r="F46" s="729" t="s">
        <v>1238</v>
      </c>
      <c r="G46" s="729" t="s">
        <v>1226</v>
      </c>
      <c r="H46" s="729" t="s">
        <v>1239</v>
      </c>
      <c r="I46" s="14"/>
    </row>
    <row r="47" spans="1:9">
      <c r="A47" s="14"/>
      <c r="B47" s="748"/>
      <c r="C47" s="730"/>
      <c r="D47" s="730"/>
      <c r="E47" s="730"/>
      <c r="F47" s="730"/>
      <c r="G47" s="730"/>
      <c r="H47" s="730"/>
      <c r="I47" s="14"/>
    </row>
    <row r="48" spans="1:9" ht="77.5" customHeight="1">
      <c r="A48" s="14"/>
      <c r="B48" s="292"/>
      <c r="C48" s="293" t="s">
        <v>1228</v>
      </c>
      <c r="D48" s="294"/>
      <c r="E48" s="294"/>
      <c r="F48" s="303"/>
      <c r="G48" s="303"/>
      <c r="H48" s="303"/>
      <c r="I48" s="14"/>
    </row>
    <row r="49" spans="1:9">
      <c r="A49" s="14"/>
      <c r="B49" s="744" t="s">
        <v>618</v>
      </c>
      <c r="C49" s="735" t="s">
        <v>619</v>
      </c>
      <c r="D49" s="735" t="s">
        <v>1229</v>
      </c>
      <c r="E49" s="733">
        <v>0</v>
      </c>
      <c r="F49" s="733">
        <v>0</v>
      </c>
      <c r="G49" s="740">
        <v>0</v>
      </c>
      <c r="H49" s="740">
        <v>0</v>
      </c>
      <c r="I49" s="14"/>
    </row>
    <row r="50" spans="1:9">
      <c r="A50" s="14"/>
      <c r="B50" s="745"/>
      <c r="C50" s="736"/>
      <c r="D50" s="736"/>
      <c r="E50" s="741"/>
      <c r="F50" s="741"/>
      <c r="G50" s="741"/>
      <c r="H50" s="741"/>
      <c r="I50" s="14"/>
    </row>
    <row r="51" spans="1:9">
      <c r="A51" s="14"/>
      <c r="B51" s="744" t="s">
        <v>627</v>
      </c>
      <c r="C51" s="735" t="s">
        <v>1240</v>
      </c>
      <c r="D51" s="735" t="s">
        <v>1231</v>
      </c>
      <c r="E51" s="304" t="s">
        <v>1303</v>
      </c>
      <c r="F51" s="746">
        <v>1</v>
      </c>
      <c r="G51" s="740">
        <v>2022</v>
      </c>
      <c r="H51" s="742">
        <v>52615000</v>
      </c>
      <c r="I51" s="14"/>
    </row>
    <row r="52" spans="1:9">
      <c r="A52" s="14"/>
      <c r="B52" s="745"/>
      <c r="C52" s="736"/>
      <c r="D52" s="736"/>
      <c r="E52" s="305" t="s">
        <v>1302</v>
      </c>
      <c r="F52" s="741"/>
      <c r="G52" s="741"/>
      <c r="H52" s="743"/>
      <c r="I52" s="14"/>
    </row>
    <row r="53" spans="1:9">
      <c r="A53" s="14"/>
      <c r="B53" s="733" t="s">
        <v>1233</v>
      </c>
      <c r="C53" s="735" t="s">
        <v>948</v>
      </c>
      <c r="D53" s="735" t="s">
        <v>1234</v>
      </c>
      <c r="E53" s="306" t="s">
        <v>1301</v>
      </c>
      <c r="F53" s="738">
        <f>H68</f>
        <v>0.99875628751824197</v>
      </c>
      <c r="G53" s="740">
        <v>2022</v>
      </c>
      <c r="H53" s="742">
        <v>943160000</v>
      </c>
      <c r="I53" s="14"/>
    </row>
    <row r="54" spans="1:9">
      <c r="A54" s="14"/>
      <c r="B54" s="734"/>
      <c r="C54" s="736"/>
      <c r="D54" s="737"/>
      <c r="E54" s="307" t="s">
        <v>1300</v>
      </c>
      <c r="F54" s="739"/>
      <c r="G54" s="741"/>
      <c r="H54" s="743"/>
      <c r="I54" s="14"/>
    </row>
    <row r="55" spans="1:9" ht="14.5">
      <c r="A55" s="14"/>
      <c r="B55" s="300"/>
      <c r="C55" s="718" t="s">
        <v>1241</v>
      </c>
      <c r="D55" s="719"/>
      <c r="E55" s="719"/>
      <c r="F55" s="719"/>
      <c r="G55" s="720"/>
      <c r="H55" s="301">
        <f>'[2]program keg dan aggaran 2022'!J29</f>
        <v>995775000</v>
      </c>
      <c r="I55" s="14"/>
    </row>
    <row r="56" spans="1:9">
      <c r="A56" s="14"/>
      <c r="B56" s="14"/>
      <c r="C56" s="14"/>
      <c r="D56" s="14"/>
      <c r="E56" s="14"/>
      <c r="F56" s="14"/>
      <c r="G56" s="14"/>
      <c r="H56" s="14"/>
      <c r="I56" s="14"/>
    </row>
    <row r="57" spans="1:9">
      <c r="A57" s="14"/>
      <c r="B57" s="14"/>
      <c r="C57" s="14"/>
      <c r="D57" s="14"/>
      <c r="E57" s="14"/>
      <c r="F57" s="14"/>
      <c r="G57" s="14"/>
      <c r="H57" s="14"/>
      <c r="I57" s="14"/>
    </row>
    <row r="58" spans="1:9">
      <c r="A58" s="14"/>
      <c r="B58" s="14"/>
      <c r="C58" s="14"/>
      <c r="D58" s="14"/>
      <c r="E58" s="14"/>
      <c r="F58" s="14"/>
      <c r="G58" s="14"/>
      <c r="H58" s="14"/>
      <c r="I58" s="14"/>
    </row>
    <row r="59" spans="1:9" ht="15.5">
      <c r="A59" s="302" t="s">
        <v>1242</v>
      </c>
      <c r="B59" s="288" t="s">
        <v>1243</v>
      </c>
      <c r="C59" s="288"/>
      <c r="D59" s="14"/>
      <c r="E59" s="14"/>
      <c r="F59" s="14"/>
      <c r="G59" s="14"/>
      <c r="H59" s="14"/>
      <c r="I59" s="14"/>
    </row>
    <row r="60" spans="1:9" ht="15.5">
      <c r="A60" s="14"/>
      <c r="B60" s="721" t="s">
        <v>1243</v>
      </c>
      <c r="C60" s="722"/>
      <c r="D60" s="723" t="s">
        <v>1244</v>
      </c>
      <c r="E60" s="724"/>
      <c r="F60" s="725" t="s">
        <v>1245</v>
      </c>
      <c r="G60" s="726"/>
      <c r="H60" s="729" t="s">
        <v>1246</v>
      </c>
      <c r="I60" s="14"/>
    </row>
    <row r="61" spans="1:9" ht="15.5">
      <c r="A61" s="302"/>
      <c r="B61" s="731" t="s">
        <v>1247</v>
      </c>
      <c r="C61" s="732"/>
      <c r="D61" s="308" t="s">
        <v>668</v>
      </c>
      <c r="E61" s="291" t="s">
        <v>1248</v>
      </c>
      <c r="F61" s="727"/>
      <c r="G61" s="728"/>
      <c r="H61" s="730"/>
      <c r="I61" s="14"/>
    </row>
    <row r="62" spans="1:9">
      <c r="A62" s="14"/>
      <c r="B62" s="309" t="s">
        <v>618</v>
      </c>
      <c r="C62" s="710" t="s">
        <v>1249</v>
      </c>
      <c r="D62" s="310"/>
      <c r="E62" s="311"/>
      <c r="F62" s="14"/>
      <c r="G62" s="14"/>
      <c r="H62" s="311"/>
      <c r="I62" s="14"/>
    </row>
    <row r="63" spans="1:9">
      <c r="A63" s="14"/>
      <c r="B63" s="309"/>
      <c r="C63" s="711"/>
      <c r="D63" s="310"/>
      <c r="E63" s="311"/>
      <c r="F63" s="712"/>
      <c r="G63" s="713"/>
      <c r="H63" s="311"/>
      <c r="I63" s="14"/>
    </row>
    <row r="64" spans="1:9">
      <c r="A64" s="14"/>
      <c r="B64" s="309"/>
      <c r="C64" s="711"/>
      <c r="D64" s="312"/>
      <c r="E64" s="313"/>
      <c r="F64" s="14"/>
      <c r="G64" s="14"/>
      <c r="H64" s="311"/>
      <c r="I64" s="14"/>
    </row>
    <row r="65" spans="1:9" ht="29" customHeight="1">
      <c r="A65" s="14"/>
      <c r="B65" s="309"/>
      <c r="C65" s="314">
        <v>3617490610</v>
      </c>
      <c r="D65" s="312" t="s">
        <v>1250</v>
      </c>
      <c r="E65" s="313" t="s">
        <v>955</v>
      </c>
      <c r="F65" s="714">
        <v>3257105688</v>
      </c>
      <c r="G65" s="715"/>
      <c r="H65" s="315">
        <f>F65/C65*100%</f>
        <v>0.90037709538104371</v>
      </c>
      <c r="I65" s="14"/>
    </row>
    <row r="66" spans="1:9">
      <c r="A66" s="14"/>
      <c r="B66" s="316" t="s">
        <v>627</v>
      </c>
      <c r="C66" s="710" t="s">
        <v>1251</v>
      </c>
      <c r="D66" s="317"/>
      <c r="E66" s="303"/>
      <c r="F66" s="318"/>
      <c r="G66" s="318"/>
      <c r="H66" s="303"/>
      <c r="I66" s="14"/>
    </row>
    <row r="67" spans="1:9">
      <c r="A67" s="14"/>
      <c r="B67" s="309"/>
      <c r="C67" s="711"/>
      <c r="D67" s="312"/>
      <c r="E67" s="311"/>
      <c r="F67" s="14"/>
      <c r="G67" s="14"/>
      <c r="H67" s="311"/>
      <c r="I67" s="14"/>
    </row>
    <row r="68" spans="1:9" ht="29.5" customHeight="1">
      <c r="A68" s="14"/>
      <c r="B68" s="310"/>
      <c r="C68" s="314">
        <v>997015000</v>
      </c>
      <c r="D68" s="312" t="s">
        <v>1250</v>
      </c>
      <c r="E68" s="313" t="s">
        <v>955</v>
      </c>
      <c r="F68" s="714">
        <v>995775000</v>
      </c>
      <c r="G68" s="715"/>
      <c r="H68" s="315">
        <f>F68/C68*100%</f>
        <v>0.99875628751824197</v>
      </c>
      <c r="I68" s="14"/>
    </row>
    <row r="69" spans="1:9">
      <c r="A69" s="14"/>
      <c r="B69" s="319"/>
      <c r="C69" s="320"/>
      <c r="D69" s="319"/>
      <c r="E69" s="297"/>
      <c r="F69" s="321"/>
      <c r="G69" s="321"/>
      <c r="H69" s="297"/>
      <c r="I69" s="14"/>
    </row>
    <row r="70" spans="1:9" ht="14.5">
      <c r="A70" s="14"/>
      <c r="B70" s="322" t="s">
        <v>1252</v>
      </c>
      <c r="C70" s="323">
        <f>SUM(C65:C69)</f>
        <v>4614505610</v>
      </c>
      <c r="D70" s="324"/>
      <c r="E70" s="300"/>
      <c r="F70" s="716">
        <f>SUM(F65:F69)</f>
        <v>4252880688</v>
      </c>
      <c r="G70" s="717"/>
      <c r="H70" s="325">
        <f>F70/C70*100%</f>
        <v>0.92163300848170382</v>
      </c>
      <c r="I70" s="14"/>
    </row>
    <row r="71" spans="1:9">
      <c r="A71" s="14"/>
      <c r="B71" s="14"/>
      <c r="C71" s="326"/>
      <c r="D71" s="14"/>
      <c r="E71" s="14"/>
      <c r="F71" s="14"/>
      <c r="G71" s="14"/>
      <c r="H71" s="14"/>
      <c r="I71" s="14"/>
    </row>
    <row r="72" spans="1:9" ht="15.5">
      <c r="A72" s="327" t="s">
        <v>1253</v>
      </c>
      <c r="B72" s="289" t="s">
        <v>1254</v>
      </c>
      <c r="C72" s="289"/>
      <c r="D72" s="326"/>
      <c r="E72" s="14"/>
      <c r="F72" s="14"/>
      <c r="G72" s="14"/>
      <c r="H72" s="14"/>
      <c r="I72" s="14"/>
    </row>
    <row r="73" spans="1:9" ht="15.5">
      <c r="A73" s="14"/>
      <c r="B73" s="284" t="s">
        <v>1255</v>
      </c>
      <c r="C73" s="284"/>
      <c r="D73" s="328"/>
      <c r="E73" s="14"/>
      <c r="F73" s="14"/>
      <c r="G73" s="14"/>
      <c r="H73" s="14"/>
      <c r="I73" s="14"/>
    </row>
    <row r="74" spans="1:9" ht="15.5">
      <c r="A74" s="14"/>
      <c r="B74" s="329" t="s">
        <v>1256</v>
      </c>
      <c r="C74" s="284" t="s">
        <v>1257</v>
      </c>
      <c r="D74" s="326"/>
      <c r="E74" s="14"/>
      <c r="F74" s="14"/>
      <c r="G74" s="14"/>
      <c r="H74" s="14"/>
      <c r="I74" s="14"/>
    </row>
    <row r="75" spans="1:9" ht="15.5">
      <c r="A75" s="14"/>
      <c r="B75" s="329" t="s">
        <v>1258</v>
      </c>
      <c r="C75" s="284" t="s">
        <v>1259</v>
      </c>
      <c r="D75" s="14"/>
      <c r="E75" s="14"/>
      <c r="F75" s="14"/>
      <c r="G75" s="14"/>
      <c r="H75" s="14"/>
      <c r="I75" s="14"/>
    </row>
    <row r="76" spans="1:9" ht="15.5">
      <c r="A76" s="14"/>
      <c r="B76" s="284" t="s">
        <v>1260</v>
      </c>
      <c r="C76" s="284"/>
      <c r="D76" s="328"/>
      <c r="E76" s="14"/>
      <c r="F76" s="14"/>
      <c r="G76" s="14"/>
      <c r="H76" s="14"/>
      <c r="I76" s="14"/>
    </row>
    <row r="77" spans="1:9">
      <c r="A77" s="14"/>
      <c r="B77" s="14"/>
      <c r="C77" s="14"/>
      <c r="D77" s="14"/>
      <c r="E77" s="14"/>
      <c r="F77" s="14"/>
      <c r="G77" s="14"/>
      <c r="H77" s="14"/>
      <c r="I77" s="14"/>
    </row>
    <row r="78" spans="1:9" ht="15.5">
      <c r="A78" s="327" t="s">
        <v>1261</v>
      </c>
      <c r="B78" s="330" t="s">
        <v>1262</v>
      </c>
      <c r="C78" s="330"/>
      <c r="D78" s="331"/>
      <c r="E78" s="331"/>
      <c r="F78" s="331"/>
      <c r="G78" s="331"/>
      <c r="H78" s="331"/>
      <c r="I78" s="14"/>
    </row>
    <row r="79" spans="1:9" ht="14.5">
      <c r="A79" s="14"/>
      <c r="B79" s="332" t="s">
        <v>1263</v>
      </c>
      <c r="C79" s="331"/>
      <c r="D79" s="331"/>
      <c r="E79" s="331"/>
      <c r="F79" s="331"/>
      <c r="G79" s="331"/>
      <c r="H79" s="331"/>
      <c r="I79" s="14"/>
    </row>
    <row r="80" spans="1:9">
      <c r="A80" s="14"/>
      <c r="B80" s="333" t="s">
        <v>618</v>
      </c>
      <c r="C80" s="334" t="s">
        <v>1264</v>
      </c>
      <c r="D80" s="334"/>
      <c r="E80" s="334"/>
      <c r="F80" s="334"/>
      <c r="G80" s="331"/>
      <c r="H80" s="331"/>
      <c r="I80" s="14"/>
    </row>
    <row r="81" spans="1:9">
      <c r="A81" s="14"/>
      <c r="B81" s="335" t="s">
        <v>627</v>
      </c>
      <c r="C81" s="709" t="s">
        <v>1265</v>
      </c>
      <c r="D81" s="709"/>
      <c r="E81" s="709"/>
      <c r="F81" s="709"/>
      <c r="G81" s="709"/>
      <c r="H81" s="331"/>
      <c r="I81" s="14"/>
    </row>
    <row r="82" spans="1:9">
      <c r="A82" s="14"/>
      <c r="B82" s="335" t="s">
        <v>1233</v>
      </c>
      <c r="C82" s="707" t="s">
        <v>1266</v>
      </c>
      <c r="D82" s="707"/>
      <c r="E82" s="707"/>
      <c r="F82" s="707"/>
      <c r="G82" s="707"/>
      <c r="H82" s="331"/>
      <c r="I82" s="14"/>
    </row>
    <row r="83" spans="1:9">
      <c r="A83" s="14"/>
      <c r="B83" s="335" t="s">
        <v>1242</v>
      </c>
      <c r="C83" s="707" t="s">
        <v>1267</v>
      </c>
      <c r="D83" s="707"/>
      <c r="E83" s="707"/>
      <c r="F83" s="707"/>
      <c r="G83" s="707"/>
      <c r="H83" s="331"/>
      <c r="I83" s="14"/>
    </row>
    <row r="84" spans="1:9" ht="14.5">
      <c r="A84" s="14"/>
      <c r="B84" s="332" t="s">
        <v>1268</v>
      </c>
      <c r="C84" s="331"/>
      <c r="D84" s="336"/>
      <c r="E84" s="331"/>
      <c r="F84" s="331"/>
      <c r="G84" s="331"/>
      <c r="H84" s="331"/>
      <c r="I84" s="14"/>
    </row>
    <row r="85" spans="1:9" ht="14">
      <c r="A85" s="14"/>
      <c r="B85" s="337" t="s">
        <v>618</v>
      </c>
      <c r="C85" s="707" t="s">
        <v>1269</v>
      </c>
      <c r="D85" s="707"/>
      <c r="E85" s="707"/>
      <c r="F85" s="707"/>
      <c r="G85" s="707"/>
      <c r="H85" s="331"/>
      <c r="I85" s="14"/>
    </row>
    <row r="86" spans="1:9" ht="15.5">
      <c r="A86" s="327"/>
      <c r="B86" s="338" t="s">
        <v>627</v>
      </c>
      <c r="C86" s="709" t="s">
        <v>1270</v>
      </c>
      <c r="D86" s="709"/>
      <c r="E86" s="709"/>
      <c r="F86" s="709"/>
      <c r="G86" s="709"/>
      <c r="H86" s="331"/>
      <c r="I86" s="14"/>
    </row>
    <row r="87" spans="1:9" ht="15.5">
      <c r="A87" s="284"/>
      <c r="B87" s="338" t="s">
        <v>1233</v>
      </c>
      <c r="C87" s="706" t="s">
        <v>1271</v>
      </c>
      <c r="D87" s="706"/>
      <c r="E87" s="706"/>
      <c r="F87" s="706"/>
      <c r="G87" s="706"/>
      <c r="H87" s="331"/>
      <c r="I87" s="14"/>
    </row>
    <row r="88" spans="1:9" ht="15.5">
      <c r="A88" s="284"/>
      <c r="B88" s="338" t="s">
        <v>1242</v>
      </c>
      <c r="C88" s="706" t="s">
        <v>1272</v>
      </c>
      <c r="D88" s="706"/>
      <c r="E88" s="706"/>
      <c r="F88" s="706"/>
      <c r="G88" s="706"/>
      <c r="H88" s="331"/>
      <c r="I88" s="14"/>
    </row>
    <row r="89" spans="1:9" ht="15.5">
      <c r="A89" s="284"/>
      <c r="B89" s="340" t="s">
        <v>1253</v>
      </c>
      <c r="C89" s="706" t="s">
        <v>1273</v>
      </c>
      <c r="D89" s="706"/>
      <c r="E89" s="706"/>
      <c r="F89" s="706"/>
      <c r="G89" s="706"/>
      <c r="H89" s="331"/>
      <c r="I89" s="14"/>
    </row>
    <row r="90" spans="1:9">
      <c r="A90" s="14"/>
      <c r="B90" s="335" t="s">
        <v>1261</v>
      </c>
      <c r="C90" s="707" t="s">
        <v>1274</v>
      </c>
      <c r="D90" s="707"/>
      <c r="E90" s="707"/>
      <c r="F90" s="707"/>
      <c r="G90" s="707"/>
      <c r="H90" s="331"/>
      <c r="I90" s="14"/>
    </row>
    <row r="91" spans="1:9">
      <c r="A91" s="14"/>
      <c r="B91" s="340" t="s">
        <v>1275</v>
      </c>
      <c r="C91" s="708" t="s">
        <v>1276</v>
      </c>
      <c r="D91" s="708"/>
      <c r="E91" s="708"/>
      <c r="F91" s="708"/>
      <c r="G91" s="708"/>
      <c r="H91" s="331"/>
      <c r="I91" s="14"/>
    </row>
    <row r="92" spans="1:9">
      <c r="A92" s="14"/>
      <c r="B92" s="340" t="s">
        <v>1277</v>
      </c>
      <c r="C92" s="706" t="s">
        <v>1278</v>
      </c>
      <c r="D92" s="706"/>
      <c r="E92" s="706"/>
      <c r="F92" s="706"/>
      <c r="G92" s="706"/>
      <c r="H92" s="331"/>
      <c r="I92" s="14"/>
    </row>
    <row r="93" spans="1:9">
      <c r="A93" s="14"/>
      <c r="B93" s="340"/>
      <c r="C93" s="339"/>
      <c r="D93" s="339"/>
      <c r="E93" s="339"/>
      <c r="F93" s="339"/>
      <c r="G93" s="339"/>
      <c r="H93" s="331"/>
      <c r="I93" s="14"/>
    </row>
    <row r="94" spans="1:9" ht="15.5">
      <c r="A94" s="341" t="s">
        <v>1275</v>
      </c>
      <c r="B94" s="289" t="s">
        <v>1279</v>
      </c>
      <c r="C94" s="289"/>
      <c r="D94" s="289"/>
      <c r="E94" s="289"/>
      <c r="F94" s="289"/>
      <c r="G94" s="289"/>
      <c r="H94" s="289"/>
      <c r="I94" s="14"/>
    </row>
    <row r="95" spans="1:9" ht="15.5">
      <c r="A95" s="341"/>
      <c r="B95" s="289"/>
      <c r="C95" s="704" t="s">
        <v>1280</v>
      </c>
      <c r="D95" s="704"/>
      <c r="E95" s="704"/>
      <c r="F95" s="704"/>
      <c r="G95" s="704"/>
      <c r="H95" s="704"/>
      <c r="I95" s="14"/>
    </row>
    <row r="96" spans="1:9" ht="15.5">
      <c r="A96" s="341"/>
      <c r="B96" s="289"/>
      <c r="C96" s="704" t="s">
        <v>1281</v>
      </c>
      <c r="D96" s="704"/>
      <c r="E96" s="704"/>
      <c r="F96" s="704"/>
      <c r="G96" s="704"/>
      <c r="H96" s="704"/>
      <c r="I96" s="14"/>
    </row>
    <row r="97" spans="1:9" ht="15.5">
      <c r="A97" s="341"/>
      <c r="B97" s="289"/>
      <c r="C97" s="704" t="s">
        <v>1282</v>
      </c>
      <c r="D97" s="704"/>
      <c r="E97" s="704"/>
      <c r="F97" s="704"/>
      <c r="G97" s="704"/>
      <c r="H97" s="704"/>
      <c r="I97" s="14"/>
    </row>
    <row r="98" spans="1:9" ht="15.5">
      <c r="A98" s="341"/>
      <c r="B98" s="289"/>
      <c r="C98" s="704" t="s">
        <v>1283</v>
      </c>
      <c r="D98" s="704"/>
      <c r="E98" s="704"/>
      <c r="F98" s="704"/>
      <c r="G98" s="704"/>
      <c r="H98" s="704"/>
      <c r="I98" s="14"/>
    </row>
    <row r="99" spans="1:9" ht="15.5">
      <c r="A99" s="341"/>
      <c r="B99" s="289"/>
      <c r="C99" s="704" t="s">
        <v>1284</v>
      </c>
      <c r="D99" s="704"/>
      <c r="E99" s="704"/>
      <c r="F99" s="704"/>
      <c r="G99" s="704"/>
      <c r="H99" s="704"/>
      <c r="I99" s="14"/>
    </row>
    <row r="100" spans="1:9" ht="15.5">
      <c r="A100" s="341"/>
      <c r="B100" s="340"/>
      <c r="C100" s="704" t="s">
        <v>1285</v>
      </c>
      <c r="D100" s="704"/>
      <c r="E100" s="704"/>
      <c r="F100" s="704"/>
      <c r="G100" s="704"/>
      <c r="H100" s="704"/>
      <c r="I100" s="14"/>
    </row>
    <row r="101" spans="1:9" ht="15.5">
      <c r="A101" s="341"/>
      <c r="B101" s="340"/>
      <c r="C101" s="704" t="s">
        <v>1286</v>
      </c>
      <c r="D101" s="704"/>
      <c r="E101" s="704"/>
      <c r="F101" s="704"/>
      <c r="G101" s="704"/>
      <c r="H101" s="704"/>
      <c r="I101" s="14"/>
    </row>
    <row r="102" spans="1:9" ht="15.5">
      <c r="A102" s="341"/>
      <c r="B102" s="340"/>
      <c r="C102" s="704" t="s">
        <v>1287</v>
      </c>
      <c r="D102" s="704"/>
      <c r="E102" s="704"/>
      <c r="F102" s="704"/>
      <c r="G102" s="704"/>
      <c r="H102" s="704"/>
      <c r="I102" s="14"/>
    </row>
    <row r="103" spans="1:9" ht="15.5">
      <c r="A103" s="341"/>
      <c r="B103" s="340"/>
      <c r="C103" s="704" t="s">
        <v>1288</v>
      </c>
      <c r="D103" s="704"/>
      <c r="E103" s="704"/>
      <c r="F103" s="704"/>
      <c r="G103" s="704"/>
      <c r="H103" s="704"/>
      <c r="I103" s="14"/>
    </row>
    <row r="104" spans="1:9" ht="15.5">
      <c r="A104" s="341"/>
      <c r="B104" s="340"/>
      <c r="C104" s="704" t="s">
        <v>1289</v>
      </c>
      <c r="D104" s="704"/>
      <c r="E104" s="704"/>
      <c r="F104" s="704"/>
      <c r="G104" s="704"/>
      <c r="H104" s="704"/>
      <c r="I104" s="14"/>
    </row>
    <row r="105" spans="1:9" ht="15.5">
      <c r="A105" s="341"/>
      <c r="B105" s="340"/>
      <c r="C105" s="704" t="s">
        <v>1290</v>
      </c>
      <c r="D105" s="704"/>
      <c r="E105" s="704"/>
      <c r="F105" s="704"/>
      <c r="G105" s="704"/>
      <c r="H105" s="704"/>
      <c r="I105" s="14"/>
    </row>
    <row r="106" spans="1:9" ht="15.5">
      <c r="A106" s="341"/>
      <c r="B106" s="340"/>
      <c r="C106" s="704" t="s">
        <v>1291</v>
      </c>
      <c r="D106" s="704"/>
      <c r="E106" s="704"/>
      <c r="F106" s="704"/>
      <c r="G106" s="704"/>
      <c r="H106" s="704"/>
      <c r="I106" s="14"/>
    </row>
    <row r="107" spans="1:9" ht="15.5">
      <c r="A107" s="341"/>
      <c r="B107" s="340"/>
      <c r="C107" s="704" t="s">
        <v>1292</v>
      </c>
      <c r="D107" s="704"/>
      <c r="E107" s="704"/>
      <c r="F107" s="704"/>
      <c r="G107" s="704"/>
      <c r="H107" s="704"/>
      <c r="I107" s="14"/>
    </row>
    <row r="108" spans="1:9" ht="15.5">
      <c r="A108" s="341"/>
      <c r="B108" s="340"/>
      <c r="C108" s="704" t="s">
        <v>1293</v>
      </c>
      <c r="D108" s="704"/>
      <c r="E108" s="704"/>
      <c r="F108" s="704"/>
      <c r="G108" s="704"/>
      <c r="H108" s="704"/>
      <c r="I108" s="14"/>
    </row>
    <row r="109" spans="1:9" ht="15.5">
      <c r="A109" s="341"/>
      <c r="B109" s="340"/>
      <c r="C109" s="704" t="s">
        <v>1294</v>
      </c>
      <c r="D109" s="704"/>
      <c r="E109" s="704"/>
      <c r="F109" s="704"/>
      <c r="G109" s="704"/>
      <c r="H109" s="704"/>
      <c r="I109" s="14"/>
    </row>
    <row r="110" spans="1:9" ht="15.5">
      <c r="A110" s="341"/>
      <c r="B110" s="340"/>
      <c r="C110" s="704" t="s">
        <v>1295</v>
      </c>
      <c r="D110" s="704"/>
      <c r="E110" s="704"/>
      <c r="F110" s="704"/>
      <c r="G110" s="704"/>
      <c r="H110" s="704"/>
      <c r="I110" s="14"/>
    </row>
    <row r="111" spans="1:9" ht="15.5">
      <c r="A111" s="331"/>
      <c r="B111" s="289" t="s">
        <v>1296</v>
      </c>
      <c r="C111" s="289"/>
      <c r="D111" s="289"/>
      <c r="E111" s="289"/>
      <c r="F111" s="289"/>
      <c r="G111" s="289"/>
      <c r="H111" s="289"/>
      <c r="I111" s="331"/>
    </row>
    <row r="112" spans="1:9" ht="15.5">
      <c r="A112" s="331"/>
      <c r="B112" s="14"/>
      <c r="C112" s="704" t="s">
        <v>1297</v>
      </c>
      <c r="D112" s="704"/>
      <c r="E112" s="704"/>
      <c r="F112" s="704"/>
      <c r="G112" s="704"/>
      <c r="H112" s="704"/>
      <c r="I112" s="331"/>
    </row>
    <row r="113" spans="1:9" ht="15.5">
      <c r="A113" s="331"/>
      <c r="B113" s="14"/>
      <c r="C113" s="704" t="s">
        <v>1298</v>
      </c>
      <c r="D113" s="704"/>
      <c r="E113" s="704"/>
      <c r="F113" s="704"/>
      <c r="G113" s="704"/>
      <c r="H113" s="704"/>
      <c r="I113" s="331"/>
    </row>
    <row r="114" spans="1:9" ht="15.5">
      <c r="A114" s="331"/>
      <c r="B114" s="14"/>
      <c r="C114" s="289"/>
      <c r="D114" s="14"/>
      <c r="E114" s="14"/>
      <c r="F114" s="14"/>
      <c r="G114" s="705"/>
      <c r="H114" s="705"/>
      <c r="I114" s="705"/>
    </row>
    <row r="115" spans="1:9" ht="15.5">
      <c r="A115" s="331"/>
      <c r="B115" s="14"/>
      <c r="C115" s="289"/>
      <c r="D115" s="14"/>
      <c r="E115" s="14"/>
      <c r="F115" s="14"/>
      <c r="G115" s="342"/>
      <c r="H115" s="342"/>
      <c r="I115" s="342"/>
    </row>
    <row r="116" spans="1:9" ht="15.5">
      <c r="A116" s="331"/>
      <c r="B116" s="14"/>
      <c r="C116" s="289"/>
      <c r="D116" s="702" t="s">
        <v>1307</v>
      </c>
      <c r="E116" s="702"/>
      <c r="F116" s="702"/>
      <c r="G116" s="702"/>
      <c r="H116" s="702"/>
      <c r="I116" s="342"/>
    </row>
    <row r="117" spans="1:9" ht="15.5">
      <c r="A117" s="331"/>
      <c r="B117" s="14"/>
      <c r="C117" s="289"/>
      <c r="D117" s="331"/>
      <c r="E117" s="331"/>
      <c r="F117" s="331"/>
      <c r="G117" s="342"/>
      <c r="H117" s="342"/>
      <c r="I117" s="342"/>
    </row>
    <row r="118" spans="1:9" ht="15.5">
      <c r="A118" s="331"/>
      <c r="B118" s="14"/>
      <c r="C118" s="289"/>
      <c r="D118" s="703" t="s">
        <v>1306</v>
      </c>
      <c r="E118" s="703"/>
      <c r="F118" s="703"/>
      <c r="G118" s="703"/>
      <c r="H118" s="703"/>
      <c r="I118" s="342"/>
    </row>
    <row r="119" spans="1:9" ht="15.5">
      <c r="A119" s="331"/>
      <c r="B119" s="14"/>
      <c r="C119" s="289"/>
      <c r="D119" s="703" t="s">
        <v>1305</v>
      </c>
      <c r="E119" s="703"/>
      <c r="F119" s="703"/>
      <c r="G119" s="703"/>
      <c r="H119" s="703"/>
      <c r="I119" s="342"/>
    </row>
    <row r="120" spans="1:9" ht="15.5">
      <c r="A120" s="331"/>
      <c r="B120" s="14"/>
      <c r="C120" s="289"/>
      <c r="D120" s="703" t="s">
        <v>1304</v>
      </c>
      <c r="E120" s="703"/>
      <c r="F120" s="703"/>
      <c r="G120" s="703"/>
      <c r="H120" s="703"/>
      <c r="I120" s="342"/>
    </row>
    <row r="121" spans="1:9" ht="15.5">
      <c r="A121" s="331"/>
      <c r="B121" s="14"/>
      <c r="C121" s="289"/>
      <c r="D121" s="343"/>
      <c r="E121" s="343"/>
      <c r="F121" s="343"/>
      <c r="G121" s="342"/>
      <c r="H121" s="342"/>
      <c r="I121" s="342"/>
    </row>
    <row r="122" spans="1:9" ht="15.5">
      <c r="A122" s="331"/>
      <c r="B122" s="14"/>
      <c r="C122" s="289"/>
      <c r="D122" s="331"/>
      <c r="E122" s="14"/>
      <c r="F122" s="14"/>
      <c r="G122" s="342"/>
      <c r="H122" s="342"/>
      <c r="I122" s="342"/>
    </row>
    <row r="123" spans="1:9" ht="14.5">
      <c r="A123" s="14"/>
      <c r="B123" s="14"/>
      <c r="C123" s="14"/>
      <c r="D123" s="14" t="s">
        <v>1308</v>
      </c>
      <c r="E123" s="14"/>
      <c r="F123" s="14"/>
      <c r="G123" s="14"/>
      <c r="H123" s="14"/>
      <c r="I123" s="14"/>
    </row>
    <row r="124" spans="1:9">
      <c r="A124" s="14"/>
      <c r="B124" s="14"/>
      <c r="C124" s="14"/>
      <c r="D124" s="14" t="s">
        <v>1309</v>
      </c>
      <c r="E124" s="14"/>
      <c r="F124" s="14"/>
      <c r="G124" s="14"/>
      <c r="H124" s="14"/>
      <c r="I124" s="14"/>
    </row>
    <row r="125" spans="1:9">
      <c r="A125" s="14"/>
      <c r="B125" s="14"/>
      <c r="C125" s="14"/>
      <c r="D125" s="14"/>
      <c r="E125" s="14"/>
      <c r="F125" s="14"/>
      <c r="G125" s="331"/>
      <c r="H125" s="14"/>
      <c r="I125" s="14"/>
    </row>
  </sheetData>
  <mergeCells count="101">
    <mergeCell ref="B9:H9"/>
    <mergeCell ref="B14:H14"/>
    <mergeCell ref="B33:B34"/>
    <mergeCell ref="C33:C34"/>
    <mergeCell ref="D33:D34"/>
    <mergeCell ref="E33:E34"/>
    <mergeCell ref="F33:F34"/>
    <mergeCell ref="G33:G34"/>
    <mergeCell ref="H33:H34"/>
    <mergeCell ref="B40:B41"/>
    <mergeCell ref="D40:D41"/>
    <mergeCell ref="E40:E42"/>
    <mergeCell ref="F40:F41"/>
    <mergeCell ref="G40:G41"/>
    <mergeCell ref="H40:H41"/>
    <mergeCell ref="H36:H37"/>
    <mergeCell ref="B38:B39"/>
    <mergeCell ref="C38:C39"/>
    <mergeCell ref="E38:E39"/>
    <mergeCell ref="F38:F39"/>
    <mergeCell ref="G38:G39"/>
    <mergeCell ref="H38:H39"/>
    <mergeCell ref="B36:B37"/>
    <mergeCell ref="C36:C37"/>
    <mergeCell ref="D36:D37"/>
    <mergeCell ref="E36:E37"/>
    <mergeCell ref="F36:F37"/>
    <mergeCell ref="G36:G37"/>
    <mergeCell ref="H46:H47"/>
    <mergeCell ref="B49:B50"/>
    <mergeCell ref="C49:C50"/>
    <mergeCell ref="D49:D50"/>
    <mergeCell ref="E49:E50"/>
    <mergeCell ref="F49:F50"/>
    <mergeCell ref="G49:G50"/>
    <mergeCell ref="H49:H50"/>
    <mergeCell ref="C43:G43"/>
    <mergeCell ref="B46:B47"/>
    <mergeCell ref="C46:C47"/>
    <mergeCell ref="D46:D47"/>
    <mergeCell ref="E46:E47"/>
    <mergeCell ref="F46:F47"/>
    <mergeCell ref="G46:G47"/>
    <mergeCell ref="H60:H61"/>
    <mergeCell ref="B61:C61"/>
    <mergeCell ref="B53:B54"/>
    <mergeCell ref="C53:C54"/>
    <mergeCell ref="D53:D54"/>
    <mergeCell ref="F53:F54"/>
    <mergeCell ref="G53:G54"/>
    <mergeCell ref="H53:H54"/>
    <mergeCell ref="B51:B52"/>
    <mergeCell ref="C51:C52"/>
    <mergeCell ref="D51:D52"/>
    <mergeCell ref="F51:F52"/>
    <mergeCell ref="G51:G52"/>
    <mergeCell ref="H51:H52"/>
    <mergeCell ref="C62:C64"/>
    <mergeCell ref="F63:G63"/>
    <mergeCell ref="F65:G65"/>
    <mergeCell ref="C66:C67"/>
    <mergeCell ref="F68:G68"/>
    <mergeCell ref="F70:G70"/>
    <mergeCell ref="C55:G55"/>
    <mergeCell ref="B60:C60"/>
    <mergeCell ref="D60:E60"/>
    <mergeCell ref="F60:G61"/>
    <mergeCell ref="C88:G88"/>
    <mergeCell ref="C89:G89"/>
    <mergeCell ref="C90:G90"/>
    <mergeCell ref="C91:G91"/>
    <mergeCell ref="C92:G92"/>
    <mergeCell ref="C95:H95"/>
    <mergeCell ref="C81:G81"/>
    <mergeCell ref="C82:G82"/>
    <mergeCell ref="C83:G83"/>
    <mergeCell ref="C85:G85"/>
    <mergeCell ref="C86:G86"/>
    <mergeCell ref="C87:G87"/>
    <mergeCell ref="C102:H102"/>
    <mergeCell ref="C103:H103"/>
    <mergeCell ref="C104:H104"/>
    <mergeCell ref="C105:H105"/>
    <mergeCell ref="C106:H106"/>
    <mergeCell ref="C107:H107"/>
    <mergeCell ref="C96:H96"/>
    <mergeCell ref="C97:H97"/>
    <mergeCell ref="C98:H98"/>
    <mergeCell ref="C99:H99"/>
    <mergeCell ref="C100:H100"/>
    <mergeCell ref="C101:H101"/>
    <mergeCell ref="D116:H116"/>
    <mergeCell ref="D118:H118"/>
    <mergeCell ref="D119:H119"/>
    <mergeCell ref="D120:H120"/>
    <mergeCell ref="C108:H108"/>
    <mergeCell ref="C109:H109"/>
    <mergeCell ref="C110:H110"/>
    <mergeCell ref="C112:H112"/>
    <mergeCell ref="C113:H113"/>
    <mergeCell ref="G114:I1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sheetPr>
  <dimension ref="A1:W29"/>
  <sheetViews>
    <sheetView topLeftCell="A9" workbookViewId="0">
      <selection activeCell="A14" sqref="A14:V14"/>
    </sheetView>
  </sheetViews>
  <sheetFormatPr defaultRowHeight="13"/>
  <cols>
    <col min="1" max="1" width="4" customWidth="1"/>
    <col min="2" max="2" width="18.5" customWidth="1"/>
    <col min="3" max="3" width="17" customWidth="1"/>
    <col min="4" max="4" width="12.796875" customWidth="1"/>
    <col min="5" max="5" width="27.19921875" customWidth="1"/>
    <col min="6" max="6" width="9.5" customWidth="1"/>
    <col min="7" max="7" width="9.3984375" customWidth="1"/>
    <col min="8" max="8" width="7.5" customWidth="1"/>
    <col min="9" max="9" width="17.59765625" customWidth="1"/>
    <col min="10" max="10" width="7.796875" customWidth="1"/>
    <col min="11" max="11" width="15.69921875" customWidth="1"/>
    <col min="12" max="12" width="7.19921875" customWidth="1"/>
    <col min="13" max="13" width="9.5" customWidth="1"/>
    <col min="14" max="14" width="8.5" customWidth="1"/>
    <col min="15" max="15" width="12" customWidth="1"/>
    <col min="16" max="16" width="10" customWidth="1"/>
    <col min="17" max="17" width="9.296875" customWidth="1"/>
    <col min="18" max="18" width="9.796875" customWidth="1"/>
    <col min="19" max="19" width="9.296875" customWidth="1"/>
    <col min="20" max="20" width="7.796875" customWidth="1"/>
    <col min="21" max="21" width="10.3984375" customWidth="1"/>
    <col min="22" max="22" width="5.796875" customWidth="1"/>
    <col min="23" max="23" width="10.796875" customWidth="1"/>
  </cols>
  <sheetData>
    <row r="1" spans="1:23" ht="28.4" customHeight="1">
      <c r="A1" s="460" t="s">
        <v>102</v>
      </c>
      <c r="B1" s="460"/>
      <c r="C1" s="460"/>
      <c r="D1" s="460"/>
      <c r="E1" s="460"/>
      <c r="F1" s="460"/>
      <c r="G1" s="460"/>
      <c r="H1" s="460"/>
      <c r="I1" s="460"/>
      <c r="J1" s="460"/>
      <c r="K1" s="460"/>
      <c r="L1" s="460"/>
      <c r="M1" s="460"/>
      <c r="N1" s="460"/>
      <c r="O1" s="460"/>
      <c r="P1" s="460"/>
      <c r="Q1" s="460"/>
      <c r="R1" s="460"/>
      <c r="S1" s="460"/>
      <c r="T1" s="460"/>
      <c r="U1" s="460"/>
      <c r="V1" s="460"/>
      <c r="W1" s="460"/>
    </row>
    <row r="2" spans="1:23" ht="16.5" customHeight="1">
      <c r="A2" s="600" t="s">
        <v>943</v>
      </c>
      <c r="B2" s="600"/>
      <c r="C2" s="600"/>
      <c r="D2" s="600"/>
      <c r="E2" s="600"/>
      <c r="F2" s="600"/>
      <c r="G2" s="600"/>
      <c r="H2" s="600"/>
      <c r="I2" s="600"/>
      <c r="J2" s="600"/>
      <c r="K2" s="600"/>
      <c r="L2" s="600"/>
      <c r="M2" s="600"/>
      <c r="N2" s="600"/>
      <c r="O2" s="600"/>
      <c r="P2" s="600"/>
      <c r="Q2" s="600"/>
      <c r="R2" s="600"/>
      <c r="S2" s="600"/>
      <c r="T2" s="600"/>
      <c r="U2" s="600"/>
      <c r="V2" s="600"/>
    </row>
    <row r="3" spans="1:23" ht="16.5" customHeight="1">
      <c r="A3" s="600" t="s">
        <v>944</v>
      </c>
      <c r="B3" s="600"/>
      <c r="C3" s="600"/>
      <c r="D3" s="600"/>
      <c r="E3" s="600"/>
      <c r="F3" s="600"/>
      <c r="G3" s="600"/>
      <c r="H3" s="600"/>
      <c r="I3" s="600"/>
      <c r="J3" s="600"/>
      <c r="K3" s="600"/>
      <c r="L3" s="600"/>
      <c r="M3" s="600"/>
      <c r="N3" s="600"/>
      <c r="O3" s="600"/>
      <c r="P3" s="600"/>
      <c r="Q3" s="600"/>
      <c r="R3" s="600"/>
      <c r="S3" s="600"/>
      <c r="T3" s="600"/>
      <c r="U3" s="600"/>
      <c r="V3" s="600"/>
    </row>
    <row r="4" spans="1:23" ht="16.5" customHeight="1">
      <c r="A4" s="556" t="s">
        <v>945</v>
      </c>
      <c r="B4" s="556"/>
      <c r="C4" s="556"/>
      <c r="D4" s="556"/>
      <c r="E4" s="556"/>
      <c r="F4" s="556"/>
      <c r="G4" s="556"/>
      <c r="H4" s="556"/>
      <c r="I4" s="556"/>
      <c r="J4" s="556"/>
      <c r="K4" s="556"/>
      <c r="L4" s="556"/>
      <c r="M4" s="556"/>
      <c r="N4" s="556"/>
      <c r="O4" s="556"/>
      <c r="P4" s="556"/>
      <c r="Q4" s="556"/>
      <c r="R4" s="556"/>
      <c r="S4" s="556"/>
      <c r="T4" s="556"/>
      <c r="U4" s="556"/>
      <c r="V4" s="556"/>
    </row>
    <row r="5" spans="1:23" ht="34" customHeight="1">
      <c r="A5" s="604" t="s">
        <v>11</v>
      </c>
      <c r="B5" s="604" t="s">
        <v>93</v>
      </c>
      <c r="C5" s="604" t="s">
        <v>94</v>
      </c>
      <c r="D5" s="604" t="s">
        <v>95</v>
      </c>
      <c r="E5" s="604" t="s">
        <v>96</v>
      </c>
      <c r="F5" s="604" t="s">
        <v>97</v>
      </c>
      <c r="G5" s="604" t="s">
        <v>98</v>
      </c>
      <c r="H5" s="624" t="s">
        <v>15</v>
      </c>
      <c r="I5" s="613"/>
      <c r="J5" s="624" t="s">
        <v>16</v>
      </c>
      <c r="K5" s="613"/>
      <c r="L5" s="624" t="s">
        <v>103</v>
      </c>
      <c r="M5" s="613"/>
      <c r="N5" s="604" t="s">
        <v>104</v>
      </c>
      <c r="O5" s="604" t="s">
        <v>105</v>
      </c>
      <c r="P5" s="624" t="s">
        <v>106</v>
      </c>
      <c r="Q5" s="613"/>
      <c r="R5" s="624" t="s">
        <v>107</v>
      </c>
      <c r="S5" s="613"/>
      <c r="T5" s="604" t="s">
        <v>99</v>
      </c>
      <c r="U5" s="604" t="s">
        <v>108</v>
      </c>
      <c r="V5" s="604" t="s">
        <v>109</v>
      </c>
    </row>
    <row r="6" spans="1:23" ht="53.25" customHeight="1">
      <c r="A6" s="606"/>
      <c r="B6" s="606"/>
      <c r="C6" s="606"/>
      <c r="D6" s="606"/>
      <c r="E6" s="606"/>
      <c r="F6" s="606"/>
      <c r="G6" s="606"/>
      <c r="H6" s="9" t="s">
        <v>110</v>
      </c>
      <c r="I6" s="9" t="s">
        <v>111</v>
      </c>
      <c r="J6" s="9" t="s">
        <v>110</v>
      </c>
      <c r="K6" s="9" t="s">
        <v>111</v>
      </c>
      <c r="L6" s="9" t="s">
        <v>112</v>
      </c>
      <c r="M6" s="9" t="s">
        <v>113</v>
      </c>
      <c r="N6" s="606"/>
      <c r="O6" s="606"/>
      <c r="P6" s="9" t="s">
        <v>114</v>
      </c>
      <c r="Q6" s="6" t="s">
        <v>115</v>
      </c>
      <c r="R6" s="9" t="s">
        <v>116</v>
      </c>
      <c r="S6" s="6" t="s">
        <v>117</v>
      </c>
      <c r="T6" s="606"/>
      <c r="U6" s="606"/>
      <c r="V6" s="606"/>
    </row>
    <row r="7" spans="1:23" ht="16.5" customHeight="1">
      <c r="A7" s="7">
        <v>1</v>
      </c>
      <c r="B7" s="7">
        <v>2</v>
      </c>
      <c r="C7" s="7">
        <v>3</v>
      </c>
      <c r="D7" s="7">
        <v>4</v>
      </c>
      <c r="E7" s="7">
        <v>5</v>
      </c>
      <c r="F7" s="7">
        <v>6</v>
      </c>
      <c r="G7" s="7">
        <v>7</v>
      </c>
      <c r="H7" s="7">
        <v>8</v>
      </c>
      <c r="I7" s="7">
        <v>9</v>
      </c>
      <c r="J7" s="7">
        <v>10</v>
      </c>
      <c r="K7" s="7">
        <v>11</v>
      </c>
      <c r="L7" s="11" t="s">
        <v>118</v>
      </c>
      <c r="M7" s="11" t="s">
        <v>119</v>
      </c>
      <c r="N7" s="7">
        <v>14</v>
      </c>
      <c r="O7" s="7">
        <v>15</v>
      </c>
      <c r="P7" s="2" t="s">
        <v>120</v>
      </c>
      <c r="Q7" s="2" t="s">
        <v>121</v>
      </c>
      <c r="R7" s="2" t="s">
        <v>122</v>
      </c>
      <c r="S7" s="2" t="s">
        <v>123</v>
      </c>
      <c r="T7" s="7">
        <v>20</v>
      </c>
      <c r="U7" s="7">
        <v>21</v>
      </c>
      <c r="V7" s="7">
        <v>22</v>
      </c>
    </row>
    <row r="8" spans="1:23" ht="147" customHeight="1">
      <c r="A8" s="5"/>
      <c r="B8" s="132" t="s">
        <v>946</v>
      </c>
      <c r="C8" s="132" t="s">
        <v>947</v>
      </c>
      <c r="D8" s="130" t="s">
        <v>951</v>
      </c>
      <c r="E8" s="131" t="s">
        <v>950</v>
      </c>
      <c r="F8" s="6">
        <v>120</v>
      </c>
      <c r="G8" s="133" t="s">
        <v>761</v>
      </c>
      <c r="H8" s="135">
        <v>1</v>
      </c>
      <c r="I8" s="136">
        <v>52615000</v>
      </c>
      <c r="J8" s="135">
        <v>1</v>
      </c>
      <c r="K8" s="136">
        <v>52615000</v>
      </c>
      <c r="L8" s="137">
        <f>J8/H8</f>
        <v>1</v>
      </c>
      <c r="M8" s="133" t="s">
        <v>955</v>
      </c>
      <c r="N8" s="5"/>
      <c r="O8" s="5"/>
      <c r="P8" s="5"/>
      <c r="Q8" s="5"/>
      <c r="R8" s="5"/>
      <c r="S8" s="5"/>
      <c r="T8" s="133" t="s">
        <v>668</v>
      </c>
      <c r="U8" s="5"/>
      <c r="V8" s="5"/>
    </row>
    <row r="9" spans="1:23" ht="143">
      <c r="A9" s="5"/>
      <c r="B9" s="132" t="s">
        <v>948</v>
      </c>
      <c r="C9" s="132" t="s">
        <v>949</v>
      </c>
      <c r="D9" s="132" t="s">
        <v>953</v>
      </c>
      <c r="E9" s="132" t="s">
        <v>952</v>
      </c>
      <c r="F9" s="6">
        <v>12</v>
      </c>
      <c r="G9" s="133" t="s">
        <v>954</v>
      </c>
      <c r="H9" s="134">
        <v>1</v>
      </c>
      <c r="I9" s="136">
        <v>944400000</v>
      </c>
      <c r="J9" s="138">
        <v>1.2999999999999999E-3</v>
      </c>
      <c r="K9" s="136">
        <v>943160000</v>
      </c>
      <c r="L9" s="139">
        <f>J9/H9</f>
        <v>1.2999999999999999E-3</v>
      </c>
      <c r="M9" s="139">
        <v>0.99870000000000003</v>
      </c>
      <c r="N9" s="5"/>
      <c r="O9" s="5"/>
      <c r="P9" s="5"/>
      <c r="Q9" s="5"/>
      <c r="R9" s="5"/>
      <c r="S9" s="5"/>
      <c r="T9" s="133" t="s">
        <v>668</v>
      </c>
      <c r="U9" s="5"/>
      <c r="V9" s="5"/>
    </row>
    <row r="10" spans="1:23" ht="16" customHeight="1">
      <c r="A10" s="5"/>
      <c r="B10" s="5"/>
      <c r="C10" s="5"/>
      <c r="D10" s="5"/>
      <c r="E10" s="5"/>
      <c r="F10" s="5"/>
      <c r="G10" s="5"/>
      <c r="H10" s="5"/>
      <c r="I10" s="5"/>
      <c r="J10" s="5"/>
      <c r="K10" s="5"/>
      <c r="L10" s="5"/>
      <c r="M10" s="133" t="s">
        <v>956</v>
      </c>
      <c r="N10" s="5"/>
      <c r="O10" s="5"/>
      <c r="P10" s="5"/>
      <c r="Q10" s="5"/>
      <c r="R10" s="5"/>
      <c r="S10" s="5"/>
      <c r="T10" s="5"/>
      <c r="U10" s="5"/>
      <c r="V10" s="5"/>
    </row>
    <row r="11" spans="1:23" ht="16.5" customHeight="1">
      <c r="A11" s="764" t="s">
        <v>13</v>
      </c>
      <c r="B11" s="764"/>
      <c r="C11" s="764"/>
      <c r="D11" s="764"/>
      <c r="E11" s="764"/>
      <c r="F11" s="764"/>
      <c r="G11" s="764"/>
      <c r="H11" s="764"/>
      <c r="I11" s="764"/>
      <c r="J11" s="764"/>
      <c r="K11" s="764"/>
      <c r="L11" s="764"/>
      <c r="M11" s="764"/>
      <c r="N11" s="764"/>
      <c r="O11" s="764"/>
      <c r="P11" s="764"/>
      <c r="Q11" s="764"/>
      <c r="R11" s="764"/>
      <c r="S11" s="764"/>
      <c r="T11" s="764"/>
      <c r="U11" s="764"/>
      <c r="V11" s="764"/>
    </row>
    <row r="12" spans="1:23" ht="16.5" customHeight="1">
      <c r="A12" s="600" t="s">
        <v>58</v>
      </c>
      <c r="B12" s="600"/>
      <c r="C12" s="600"/>
      <c r="D12" s="600"/>
      <c r="E12" s="600"/>
      <c r="F12" s="600"/>
      <c r="G12" s="600"/>
      <c r="H12" s="600"/>
      <c r="I12" s="600"/>
      <c r="J12" s="600"/>
      <c r="K12" s="600"/>
      <c r="L12" s="600"/>
      <c r="M12" s="600"/>
      <c r="N12" s="600"/>
      <c r="O12" s="600"/>
      <c r="P12" s="600"/>
      <c r="Q12" s="600"/>
      <c r="R12" s="600"/>
      <c r="S12" s="600"/>
      <c r="T12" s="600"/>
      <c r="U12" s="600"/>
      <c r="V12" s="600"/>
    </row>
    <row r="13" spans="1:23" ht="16.5" customHeight="1">
      <c r="A13" s="600" t="s">
        <v>100</v>
      </c>
      <c r="B13" s="600"/>
      <c r="C13" s="600"/>
      <c r="D13" s="600"/>
      <c r="E13" s="600"/>
      <c r="F13" s="600"/>
      <c r="G13" s="600"/>
      <c r="H13" s="600"/>
      <c r="I13" s="600"/>
      <c r="J13" s="600"/>
      <c r="K13" s="600"/>
      <c r="L13" s="600"/>
      <c r="M13" s="600"/>
      <c r="N13" s="600"/>
      <c r="O13" s="600"/>
      <c r="P13" s="600"/>
      <c r="Q13" s="600"/>
      <c r="R13" s="600"/>
      <c r="S13" s="600"/>
      <c r="T13" s="600"/>
      <c r="U13" s="600"/>
      <c r="V13" s="600"/>
    </row>
    <row r="14" spans="1:23" ht="23.5" customHeight="1">
      <c r="A14" s="600" t="s">
        <v>101</v>
      </c>
      <c r="B14" s="600"/>
      <c r="C14" s="600"/>
      <c r="D14" s="600"/>
      <c r="E14" s="600"/>
      <c r="F14" s="600"/>
      <c r="G14" s="600"/>
      <c r="H14" s="600"/>
      <c r="I14" s="600"/>
      <c r="J14" s="600"/>
      <c r="K14" s="600"/>
      <c r="L14" s="600"/>
      <c r="M14" s="600"/>
      <c r="N14" s="600"/>
      <c r="O14" s="600"/>
      <c r="P14" s="600"/>
      <c r="Q14" s="600"/>
      <c r="R14" s="600"/>
      <c r="S14" s="600"/>
      <c r="T14" s="600"/>
      <c r="U14" s="600"/>
      <c r="V14" s="600"/>
    </row>
    <row r="15" spans="1:23" ht="16.5" customHeight="1">
      <c r="A15" s="600" t="s">
        <v>124</v>
      </c>
      <c r="B15" s="600"/>
      <c r="C15" s="600"/>
      <c r="D15" s="600"/>
      <c r="E15" s="600"/>
      <c r="F15" s="600"/>
      <c r="G15" s="600"/>
      <c r="H15" s="600"/>
      <c r="I15" s="600"/>
      <c r="J15" s="600"/>
      <c r="K15" s="600"/>
      <c r="L15" s="600"/>
      <c r="M15" s="600"/>
      <c r="N15" s="600"/>
      <c r="O15" s="600"/>
      <c r="P15" s="600"/>
      <c r="Q15" s="600"/>
      <c r="R15" s="600"/>
      <c r="S15" s="600"/>
      <c r="T15" s="600"/>
      <c r="U15" s="600"/>
      <c r="V15" s="600"/>
    </row>
    <row r="16" spans="1:23" ht="16.5" customHeight="1">
      <c r="A16" s="600" t="s">
        <v>125</v>
      </c>
      <c r="B16" s="600"/>
      <c r="C16" s="600"/>
      <c r="D16" s="600"/>
      <c r="E16" s="600"/>
      <c r="F16" s="600"/>
      <c r="G16" s="600"/>
      <c r="H16" s="600"/>
      <c r="I16" s="600"/>
      <c r="J16" s="600"/>
      <c r="K16" s="600"/>
      <c r="L16" s="600"/>
      <c r="M16" s="600"/>
      <c r="N16" s="600"/>
      <c r="O16" s="600"/>
      <c r="P16" s="600"/>
      <c r="Q16" s="600"/>
      <c r="R16" s="600"/>
      <c r="S16" s="600"/>
      <c r="T16" s="600"/>
      <c r="U16" s="600"/>
      <c r="V16" s="600"/>
    </row>
    <row r="17" spans="1:22" ht="16.5" customHeight="1">
      <c r="A17" s="600" t="s">
        <v>126</v>
      </c>
      <c r="B17" s="600"/>
      <c r="C17" s="600"/>
      <c r="D17" s="600"/>
      <c r="E17" s="600"/>
      <c r="F17" s="600"/>
      <c r="G17" s="600"/>
      <c r="H17" s="600"/>
      <c r="I17" s="600"/>
      <c r="J17" s="600"/>
      <c r="K17" s="600"/>
      <c r="L17" s="600"/>
      <c r="M17" s="600"/>
      <c r="N17" s="600"/>
      <c r="O17" s="600"/>
      <c r="P17" s="600"/>
      <c r="Q17" s="600"/>
      <c r="R17" s="600"/>
      <c r="S17" s="600"/>
      <c r="T17" s="600"/>
      <c r="U17" s="600"/>
      <c r="V17" s="600"/>
    </row>
    <row r="18" spans="1:22" ht="16.5" customHeight="1">
      <c r="A18" s="600" t="s">
        <v>127</v>
      </c>
      <c r="B18" s="600"/>
      <c r="C18" s="600"/>
      <c r="D18" s="600"/>
      <c r="E18" s="600"/>
      <c r="F18" s="600"/>
      <c r="G18" s="600"/>
      <c r="H18" s="600"/>
      <c r="I18" s="600"/>
      <c r="J18" s="600"/>
      <c r="K18" s="600"/>
      <c r="L18" s="600"/>
      <c r="M18" s="600"/>
      <c r="N18" s="600"/>
      <c r="O18" s="600"/>
      <c r="P18" s="600"/>
      <c r="Q18" s="600"/>
      <c r="R18" s="600"/>
      <c r="S18" s="600"/>
      <c r="T18" s="600"/>
      <c r="U18" s="600"/>
      <c r="V18" s="600"/>
    </row>
    <row r="19" spans="1:22" ht="16.5" customHeight="1">
      <c r="A19" s="600" t="s">
        <v>128</v>
      </c>
      <c r="B19" s="600"/>
      <c r="C19" s="600"/>
      <c r="D19" s="600"/>
      <c r="E19" s="600"/>
      <c r="F19" s="600"/>
      <c r="G19" s="600"/>
      <c r="H19" s="600"/>
      <c r="I19" s="600"/>
      <c r="J19" s="600"/>
      <c r="K19" s="600"/>
      <c r="L19" s="600"/>
      <c r="M19" s="600"/>
      <c r="N19" s="600"/>
      <c r="O19" s="600"/>
      <c r="P19" s="600"/>
      <c r="Q19" s="600"/>
      <c r="R19" s="600"/>
      <c r="S19" s="600"/>
      <c r="T19" s="600"/>
      <c r="U19" s="600"/>
      <c r="V19" s="600"/>
    </row>
    <row r="20" spans="1:22" ht="16.5" customHeight="1">
      <c r="A20" s="600" t="s">
        <v>129</v>
      </c>
      <c r="B20" s="600"/>
      <c r="C20" s="600"/>
      <c r="D20" s="600"/>
      <c r="E20" s="600"/>
      <c r="F20" s="600"/>
      <c r="G20" s="600"/>
      <c r="H20" s="600"/>
      <c r="I20" s="600"/>
      <c r="J20" s="600"/>
      <c r="K20" s="600"/>
      <c r="L20" s="600"/>
      <c r="M20" s="600"/>
      <c r="N20" s="600"/>
      <c r="O20" s="600"/>
      <c r="P20" s="600"/>
      <c r="Q20" s="600"/>
      <c r="R20" s="600"/>
      <c r="S20" s="600"/>
      <c r="T20" s="600"/>
      <c r="U20" s="600"/>
      <c r="V20" s="600"/>
    </row>
    <row r="21" spans="1:22" ht="16.5" customHeight="1">
      <c r="A21" s="600" t="s">
        <v>130</v>
      </c>
      <c r="B21" s="600"/>
      <c r="C21" s="600"/>
      <c r="D21" s="600"/>
      <c r="E21" s="600"/>
      <c r="F21" s="600"/>
      <c r="G21" s="600"/>
      <c r="H21" s="600"/>
      <c r="I21" s="600"/>
      <c r="J21" s="600"/>
      <c r="K21" s="600"/>
      <c r="L21" s="600"/>
      <c r="M21" s="600"/>
      <c r="N21" s="600"/>
      <c r="O21" s="600"/>
      <c r="P21" s="600"/>
      <c r="Q21" s="600"/>
      <c r="R21" s="600"/>
      <c r="S21" s="600"/>
      <c r="T21" s="600"/>
      <c r="U21" s="600"/>
      <c r="V21" s="600"/>
    </row>
    <row r="22" spans="1:22" ht="16.5" customHeight="1">
      <c r="A22" s="600" t="s">
        <v>131</v>
      </c>
      <c r="B22" s="600"/>
      <c r="C22" s="600"/>
      <c r="D22" s="600"/>
      <c r="E22" s="600"/>
      <c r="F22" s="600"/>
      <c r="G22" s="600"/>
      <c r="H22" s="600"/>
      <c r="I22" s="600"/>
      <c r="J22" s="600"/>
      <c r="K22" s="600"/>
      <c r="L22" s="600"/>
      <c r="M22" s="600"/>
      <c r="N22" s="600"/>
      <c r="O22" s="600"/>
      <c r="P22" s="600"/>
      <c r="Q22" s="600"/>
      <c r="R22" s="600"/>
      <c r="S22" s="600"/>
      <c r="T22" s="600"/>
      <c r="U22" s="600"/>
      <c r="V22" s="600"/>
    </row>
    <row r="23" spans="1:22" ht="16.5" customHeight="1">
      <c r="A23" s="600" t="s">
        <v>132</v>
      </c>
      <c r="B23" s="600"/>
      <c r="C23" s="600"/>
      <c r="D23" s="600"/>
      <c r="E23" s="600"/>
      <c r="F23" s="600"/>
      <c r="G23" s="600"/>
      <c r="H23" s="600"/>
      <c r="I23" s="600"/>
      <c r="J23" s="600"/>
      <c r="K23" s="600"/>
      <c r="L23" s="600"/>
      <c r="M23" s="600"/>
      <c r="N23" s="600"/>
      <c r="O23" s="600"/>
      <c r="P23" s="600"/>
      <c r="Q23" s="600"/>
      <c r="R23" s="600"/>
      <c r="S23" s="600"/>
      <c r="T23" s="600"/>
      <c r="U23" s="600"/>
      <c r="V23" s="600"/>
    </row>
    <row r="24" spans="1:22" ht="16.5" customHeight="1">
      <c r="A24" s="600" t="s">
        <v>133</v>
      </c>
      <c r="B24" s="600"/>
      <c r="C24" s="600"/>
      <c r="D24" s="600"/>
      <c r="E24" s="600"/>
      <c r="F24" s="600"/>
      <c r="G24" s="600"/>
      <c r="H24" s="600"/>
      <c r="I24" s="600"/>
      <c r="J24" s="600"/>
      <c r="K24" s="600"/>
      <c r="L24" s="600"/>
      <c r="M24" s="600"/>
      <c r="N24" s="600"/>
      <c r="O24" s="600"/>
      <c r="P24" s="600"/>
      <c r="Q24" s="600"/>
      <c r="R24" s="600"/>
      <c r="S24" s="600"/>
      <c r="T24" s="600"/>
      <c r="U24" s="600"/>
      <c r="V24" s="600"/>
    </row>
    <row r="25" spans="1:22" ht="16.5" customHeight="1">
      <c r="A25" s="600" t="s">
        <v>134</v>
      </c>
      <c r="B25" s="600"/>
      <c r="C25" s="600"/>
      <c r="D25" s="600"/>
      <c r="E25" s="600"/>
      <c r="F25" s="600"/>
      <c r="G25" s="600"/>
      <c r="H25" s="600"/>
      <c r="I25" s="600"/>
      <c r="J25" s="600"/>
      <c r="K25" s="600"/>
      <c r="L25" s="600"/>
      <c r="M25" s="600"/>
      <c r="N25" s="600"/>
      <c r="O25" s="600"/>
      <c r="P25" s="600"/>
      <c r="Q25" s="600"/>
      <c r="R25" s="600"/>
      <c r="S25" s="600"/>
      <c r="T25" s="600"/>
      <c r="U25" s="600"/>
      <c r="V25" s="600"/>
    </row>
    <row r="26" spans="1:22" ht="16.5" customHeight="1">
      <c r="A26" s="600" t="s">
        <v>135</v>
      </c>
      <c r="B26" s="600"/>
      <c r="C26" s="600"/>
      <c r="D26" s="600"/>
      <c r="E26" s="600"/>
      <c r="F26" s="600"/>
      <c r="G26" s="600"/>
      <c r="H26" s="600"/>
      <c r="I26" s="600"/>
      <c r="J26" s="600"/>
      <c r="K26" s="600"/>
      <c r="L26" s="600"/>
      <c r="M26" s="600"/>
      <c r="N26" s="600"/>
      <c r="O26" s="600"/>
      <c r="P26" s="600"/>
      <c r="Q26" s="600"/>
      <c r="R26" s="600"/>
      <c r="S26" s="600"/>
      <c r="T26" s="600"/>
      <c r="U26" s="600"/>
      <c r="V26" s="600"/>
    </row>
    <row r="27" spans="1:22" ht="16.5" customHeight="1">
      <c r="A27" s="600" t="s">
        <v>136</v>
      </c>
      <c r="B27" s="600"/>
      <c r="C27" s="600"/>
      <c r="D27" s="600"/>
      <c r="E27" s="600"/>
      <c r="F27" s="600"/>
      <c r="G27" s="600"/>
      <c r="H27" s="600"/>
      <c r="I27" s="600"/>
      <c r="J27" s="600"/>
      <c r="K27" s="600"/>
      <c r="L27" s="600"/>
      <c r="M27" s="600"/>
      <c r="N27" s="600"/>
      <c r="O27" s="600"/>
      <c r="P27" s="600"/>
      <c r="Q27" s="600"/>
      <c r="R27" s="600"/>
      <c r="S27" s="600"/>
      <c r="T27" s="600"/>
      <c r="U27" s="600"/>
      <c r="V27" s="600"/>
    </row>
    <row r="28" spans="1:22" ht="16.5" customHeight="1">
      <c r="A28" s="600" t="s">
        <v>137</v>
      </c>
      <c r="B28" s="600"/>
      <c r="C28" s="600"/>
      <c r="D28" s="600"/>
      <c r="E28" s="600"/>
      <c r="F28" s="600"/>
      <c r="G28" s="600"/>
      <c r="H28" s="600"/>
      <c r="I28" s="600"/>
      <c r="J28" s="600"/>
      <c r="K28" s="600"/>
      <c r="L28" s="600"/>
      <c r="M28" s="600"/>
      <c r="N28" s="600"/>
      <c r="O28" s="600"/>
      <c r="P28" s="600"/>
      <c r="Q28" s="600"/>
      <c r="R28" s="600"/>
      <c r="S28" s="600"/>
      <c r="T28" s="600"/>
      <c r="U28" s="600"/>
      <c r="V28" s="600"/>
    </row>
    <row r="29" spans="1:22" ht="16.5" customHeight="1">
      <c r="A29" s="600" t="s">
        <v>138</v>
      </c>
      <c r="B29" s="600"/>
      <c r="C29" s="600"/>
      <c r="D29" s="600"/>
      <c r="E29" s="600"/>
      <c r="F29" s="600"/>
      <c r="G29" s="600"/>
      <c r="H29" s="600"/>
      <c r="I29" s="600"/>
      <c r="J29" s="600"/>
      <c r="K29" s="600"/>
      <c r="L29" s="600"/>
      <c r="M29" s="600"/>
      <c r="N29" s="600"/>
      <c r="O29" s="600"/>
      <c r="P29" s="600"/>
      <c r="Q29" s="600"/>
      <c r="R29" s="600"/>
      <c r="S29" s="600"/>
      <c r="T29" s="600"/>
      <c r="U29" s="600"/>
      <c r="V29" s="600"/>
    </row>
  </sheetData>
  <mergeCells count="40">
    <mergeCell ref="A26:V26"/>
    <mergeCell ref="A27:V27"/>
    <mergeCell ref="A28:V28"/>
    <mergeCell ref="A29:V29"/>
    <mergeCell ref="A21:V21"/>
    <mergeCell ref="A22:V22"/>
    <mergeCell ref="A23:V23"/>
    <mergeCell ref="A24:V24"/>
    <mergeCell ref="A25:V25"/>
    <mergeCell ref="A16:V16"/>
    <mergeCell ref="A17:V17"/>
    <mergeCell ref="A18:V18"/>
    <mergeCell ref="A19:V19"/>
    <mergeCell ref="A20:V20"/>
    <mergeCell ref="A11:V11"/>
    <mergeCell ref="A12:V12"/>
    <mergeCell ref="A13:V13"/>
    <mergeCell ref="A14:V14"/>
    <mergeCell ref="A15:V15"/>
    <mergeCell ref="P5:Q5"/>
    <mergeCell ref="R5:S5"/>
    <mergeCell ref="T5:T6"/>
    <mergeCell ref="U5:U6"/>
    <mergeCell ref="V5:V6"/>
    <mergeCell ref="A1:W1"/>
    <mergeCell ref="A2:V2"/>
    <mergeCell ref="A3:V3"/>
    <mergeCell ref="A4:V4"/>
    <mergeCell ref="A5:A6"/>
    <mergeCell ref="B5:B6"/>
    <mergeCell ref="C5:C6"/>
    <mergeCell ref="D5:D6"/>
    <mergeCell ref="E5:E6"/>
    <mergeCell ref="F5:F6"/>
    <mergeCell ref="G5:G6"/>
    <mergeCell ref="H5:I5"/>
    <mergeCell ref="J5:K5"/>
    <mergeCell ref="L5:M5"/>
    <mergeCell ref="N5:N6"/>
    <mergeCell ref="O5:O6"/>
  </mergeCells>
  <pageMargins left="0.7" right="0.7" top="0.75" bottom="0.75" header="0.3" footer="0.3"/>
  <pageSetup paperSize="5" scale="7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1"/>
  <sheetViews>
    <sheetView workbookViewId="0">
      <selection activeCell="A2" sqref="A2:J3"/>
    </sheetView>
  </sheetViews>
  <sheetFormatPr defaultRowHeight="13"/>
  <cols>
    <col min="1" max="1" width="8.19921875" customWidth="1"/>
    <col min="2" max="2" width="35.19921875" customWidth="1"/>
    <col min="3" max="3" width="22" customWidth="1"/>
    <col min="4" max="4" width="20" customWidth="1"/>
    <col min="5" max="5" width="15.296875" customWidth="1"/>
    <col min="6" max="6" width="16.5" customWidth="1"/>
    <col min="7" max="7" width="14.796875" customWidth="1"/>
    <col min="8" max="8" width="20.5" customWidth="1"/>
    <col min="9" max="9" width="18.69921875" customWidth="1"/>
    <col min="10" max="10" width="28.796875" customWidth="1"/>
    <col min="11" max="11" width="4.19921875" customWidth="1"/>
    <col min="12" max="12" width="8.69921875" customWidth="1"/>
  </cols>
  <sheetData>
    <row r="1" spans="1:12" ht="42.25" customHeight="1">
      <c r="A1" s="472" t="s">
        <v>35</v>
      </c>
      <c r="B1" s="472"/>
      <c r="C1" s="472"/>
      <c r="D1" s="472"/>
      <c r="E1" s="472"/>
      <c r="F1" s="472"/>
      <c r="G1" s="472"/>
      <c r="H1" s="472"/>
      <c r="I1" s="472"/>
      <c r="J1" s="472"/>
      <c r="K1" s="472"/>
      <c r="L1" s="472"/>
    </row>
    <row r="2" spans="1:12" ht="54.25" customHeight="1">
      <c r="A2" s="3" t="s">
        <v>5</v>
      </c>
      <c r="B2" s="3" t="s">
        <v>19</v>
      </c>
      <c r="C2" s="3" t="s">
        <v>0</v>
      </c>
      <c r="D2" s="3" t="s">
        <v>1</v>
      </c>
      <c r="E2" s="3" t="s">
        <v>2</v>
      </c>
      <c r="F2" s="3" t="s">
        <v>20</v>
      </c>
      <c r="G2" s="3" t="s">
        <v>4</v>
      </c>
      <c r="H2" s="3" t="s">
        <v>21</v>
      </c>
      <c r="I2" s="3" t="s">
        <v>22</v>
      </c>
      <c r="J2" s="3" t="s">
        <v>23</v>
      </c>
    </row>
    <row r="3" spans="1:12" ht="9" customHeight="1">
      <c r="A3" s="8">
        <v>1</v>
      </c>
      <c r="B3" s="8">
        <v>2</v>
      </c>
      <c r="C3" s="8">
        <v>3</v>
      </c>
      <c r="D3" s="8">
        <v>4</v>
      </c>
      <c r="E3" s="8">
        <v>5</v>
      </c>
      <c r="F3" s="8">
        <v>6</v>
      </c>
      <c r="G3" s="8">
        <v>7</v>
      </c>
      <c r="H3" s="8">
        <v>8</v>
      </c>
      <c r="I3" s="8">
        <v>9</v>
      </c>
      <c r="J3" s="8">
        <v>10</v>
      </c>
    </row>
    <row r="4" spans="1:12" ht="15.75" customHeight="1">
      <c r="A4" s="5"/>
      <c r="B4" s="5"/>
      <c r="C4" s="5"/>
      <c r="D4" s="5"/>
      <c r="E4" s="5"/>
      <c r="F4" s="5"/>
      <c r="G4" s="5"/>
      <c r="H4" s="5"/>
      <c r="I4" s="5"/>
      <c r="J4" s="5"/>
    </row>
    <row r="5" spans="1:12" ht="15.75" customHeight="1">
      <c r="A5" s="5"/>
      <c r="B5" s="5"/>
      <c r="C5" s="5"/>
      <c r="D5" s="5"/>
      <c r="E5" s="5"/>
      <c r="F5" s="5"/>
      <c r="G5" s="5"/>
      <c r="H5" s="5"/>
      <c r="I5" s="5"/>
      <c r="J5" s="5"/>
    </row>
    <row r="6" spans="1:12" ht="16" customHeight="1">
      <c r="A6" s="5"/>
      <c r="B6" s="5"/>
      <c r="C6" s="5"/>
      <c r="D6" s="5"/>
      <c r="E6" s="5"/>
      <c r="F6" s="5"/>
      <c r="G6" s="5"/>
      <c r="H6" s="5"/>
      <c r="I6" s="5"/>
      <c r="J6" s="5"/>
    </row>
    <row r="7" spans="1:12" ht="15.75" customHeight="1">
      <c r="A7" s="5"/>
      <c r="B7" s="5"/>
      <c r="C7" s="5"/>
      <c r="D7" s="5"/>
      <c r="E7" s="5"/>
      <c r="F7" s="5"/>
      <c r="G7" s="5"/>
      <c r="H7" s="5"/>
      <c r="I7" s="5"/>
      <c r="J7" s="5"/>
    </row>
    <row r="8" spans="1:12" ht="16.399999999999999" customHeight="1">
      <c r="A8" s="5"/>
      <c r="B8" s="5"/>
      <c r="C8" s="5"/>
      <c r="D8" s="5"/>
      <c r="E8" s="5"/>
      <c r="F8" s="5"/>
      <c r="G8" s="5"/>
      <c r="H8" s="5"/>
      <c r="I8" s="5"/>
      <c r="J8" s="5"/>
    </row>
    <row r="9" spans="1:12" ht="16.5" customHeight="1">
      <c r="A9" s="469" t="s">
        <v>9</v>
      </c>
      <c r="B9" s="469"/>
      <c r="C9" s="469"/>
      <c r="D9" s="469"/>
      <c r="E9" s="469"/>
      <c r="F9" s="469"/>
      <c r="G9" s="469"/>
      <c r="H9" s="469"/>
      <c r="I9" s="469"/>
      <c r="J9" s="469"/>
      <c r="K9" s="469"/>
      <c r="L9" s="469"/>
    </row>
    <row r="10" spans="1:12" ht="16.5" customHeight="1">
      <c r="A10" s="470" t="s">
        <v>36</v>
      </c>
      <c r="B10" s="470"/>
      <c r="C10" s="470"/>
      <c r="D10" s="470"/>
      <c r="E10" s="470"/>
      <c r="F10" s="470"/>
      <c r="G10" s="470"/>
      <c r="H10" s="470"/>
      <c r="I10" s="470"/>
      <c r="J10" s="470"/>
      <c r="K10" s="470"/>
    </row>
    <row r="11" spans="1:12" ht="16.5" customHeight="1">
      <c r="A11" s="470" t="s">
        <v>37</v>
      </c>
      <c r="B11" s="470"/>
      <c r="C11" s="470"/>
      <c r="D11" s="470"/>
      <c r="E11" s="470"/>
      <c r="F11" s="470"/>
      <c r="G11" s="470"/>
      <c r="H11" s="470"/>
      <c r="I11" s="470"/>
      <c r="J11" s="470"/>
      <c r="K11" s="470"/>
    </row>
    <row r="12" spans="1:12" ht="23.5" customHeight="1">
      <c r="A12" s="470" t="s">
        <v>38</v>
      </c>
      <c r="B12" s="470"/>
      <c r="C12" s="470"/>
      <c r="D12" s="470"/>
      <c r="E12" s="470"/>
      <c r="F12" s="470"/>
      <c r="G12" s="470"/>
      <c r="H12" s="470"/>
      <c r="I12" s="470"/>
      <c r="J12" s="470"/>
      <c r="K12" s="470"/>
    </row>
    <row r="13" spans="1:12" ht="23.5" customHeight="1">
      <c r="A13" s="470" t="s">
        <v>39</v>
      </c>
      <c r="B13" s="470"/>
      <c r="C13" s="470"/>
      <c r="D13" s="470"/>
      <c r="E13" s="470"/>
      <c r="F13" s="470"/>
      <c r="G13" s="470"/>
      <c r="H13" s="470"/>
      <c r="I13" s="470"/>
      <c r="J13" s="470"/>
      <c r="K13" s="470"/>
    </row>
    <row r="14" spans="1:12" ht="33" customHeight="1">
      <c r="A14" s="471" t="s">
        <v>40</v>
      </c>
      <c r="B14" s="471"/>
      <c r="C14" s="471"/>
      <c r="D14" s="471"/>
      <c r="E14" s="471"/>
      <c r="F14" s="471"/>
      <c r="G14" s="471"/>
      <c r="H14" s="471"/>
      <c r="I14" s="471"/>
      <c r="J14" s="471"/>
      <c r="K14" s="471"/>
    </row>
    <row r="15" spans="1:12" ht="16.5" customHeight="1">
      <c r="A15" s="470" t="s">
        <v>41</v>
      </c>
      <c r="B15" s="470"/>
      <c r="C15" s="470"/>
      <c r="D15" s="470"/>
      <c r="E15" s="470"/>
      <c r="F15" s="470"/>
      <c r="G15" s="470"/>
      <c r="H15" s="470"/>
      <c r="I15" s="470"/>
      <c r="J15" s="470"/>
      <c r="K15" s="470"/>
    </row>
    <row r="16" spans="1:12" ht="23.5" customHeight="1">
      <c r="A16" s="470" t="s">
        <v>42</v>
      </c>
      <c r="B16" s="470"/>
      <c r="C16" s="470"/>
      <c r="D16" s="470"/>
      <c r="E16" s="470"/>
      <c r="F16" s="470"/>
      <c r="G16" s="470"/>
      <c r="H16" s="470"/>
      <c r="I16" s="470"/>
      <c r="J16" s="470"/>
      <c r="K16" s="470"/>
    </row>
    <row r="17" spans="1:11" ht="33" customHeight="1">
      <c r="A17" s="471" t="s">
        <v>43</v>
      </c>
      <c r="B17" s="471"/>
      <c r="C17" s="471"/>
      <c r="D17" s="471"/>
      <c r="E17" s="471"/>
      <c r="F17" s="471"/>
      <c r="G17" s="471"/>
      <c r="H17" s="471"/>
      <c r="I17" s="471"/>
      <c r="J17" s="471"/>
      <c r="K17" s="471"/>
    </row>
    <row r="18" spans="1:11" ht="16.5" customHeight="1">
      <c r="A18" s="470" t="s">
        <v>44</v>
      </c>
      <c r="B18" s="470"/>
      <c r="C18" s="470"/>
      <c r="D18" s="470"/>
      <c r="E18" s="470"/>
      <c r="F18" s="470"/>
      <c r="G18" s="470"/>
      <c r="H18" s="470"/>
      <c r="I18" s="470"/>
      <c r="J18" s="470"/>
      <c r="K18" s="470"/>
    </row>
    <row r="19" spans="1:11" ht="16.5" customHeight="1">
      <c r="A19" s="470" t="s">
        <v>45</v>
      </c>
      <c r="B19" s="470"/>
      <c r="C19" s="470"/>
      <c r="D19" s="470"/>
      <c r="E19" s="470"/>
      <c r="F19" s="470"/>
      <c r="G19" s="470"/>
      <c r="H19" s="470"/>
      <c r="I19" s="470"/>
      <c r="J19" s="470"/>
      <c r="K19" s="470"/>
    </row>
    <row r="20" spans="1:11" ht="16.5" customHeight="1">
      <c r="A20" s="470" t="s">
        <v>46</v>
      </c>
      <c r="B20" s="470"/>
      <c r="C20" s="470"/>
      <c r="D20" s="470"/>
      <c r="E20" s="470"/>
      <c r="F20" s="470"/>
      <c r="G20" s="470"/>
      <c r="H20" s="470"/>
      <c r="I20" s="470"/>
      <c r="J20" s="470"/>
      <c r="K20" s="470"/>
    </row>
    <row r="21" spans="1:11" ht="16.5" customHeight="1">
      <c r="A21" s="470" t="s">
        <v>47</v>
      </c>
      <c r="B21" s="470"/>
      <c r="C21" s="470"/>
      <c r="D21" s="470"/>
      <c r="E21" s="470"/>
      <c r="F21" s="470"/>
      <c r="G21" s="470"/>
      <c r="H21" s="470"/>
      <c r="I21" s="470"/>
      <c r="J21" s="470"/>
      <c r="K21" s="470"/>
    </row>
  </sheetData>
  <mergeCells count="14">
    <mergeCell ref="A18:K18"/>
    <mergeCell ref="A19:K19"/>
    <mergeCell ref="A20:K20"/>
    <mergeCell ref="A21:K21"/>
    <mergeCell ref="A13:K13"/>
    <mergeCell ref="A14:K14"/>
    <mergeCell ref="A15:K15"/>
    <mergeCell ref="A16:K16"/>
    <mergeCell ref="A17:K17"/>
    <mergeCell ref="A1:L1"/>
    <mergeCell ref="A9:L9"/>
    <mergeCell ref="A10:K10"/>
    <mergeCell ref="A11:K11"/>
    <mergeCell ref="A12:K1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3846-E182-4273-9599-B77D11D98D23}">
  <dimension ref="A1:L43"/>
  <sheetViews>
    <sheetView topLeftCell="A18" workbookViewId="0">
      <selection activeCell="F42" sqref="F42"/>
    </sheetView>
  </sheetViews>
  <sheetFormatPr defaultRowHeight="13"/>
  <cols>
    <col min="2" max="2" width="22.69921875" customWidth="1"/>
    <col min="3" max="3" width="7" customWidth="1"/>
    <col min="4" max="4" width="25.5" customWidth="1"/>
    <col min="5" max="5" width="18.296875" customWidth="1"/>
    <col min="6" max="6" width="19.8984375" customWidth="1"/>
    <col min="10" max="10" width="18.69921875" customWidth="1"/>
    <col min="12" max="12" width="17.8984375" customWidth="1"/>
  </cols>
  <sheetData>
    <row r="1" spans="1:12" ht="15.5">
      <c r="A1" s="776" t="s">
        <v>1117</v>
      </c>
      <c r="B1" s="776"/>
      <c r="C1" s="776"/>
      <c r="D1" s="776"/>
      <c r="E1" s="776"/>
      <c r="F1" s="776"/>
      <c r="G1" s="776"/>
      <c r="H1" s="776"/>
      <c r="I1" s="776"/>
      <c r="J1" s="776"/>
      <c r="K1" s="776"/>
      <c r="L1" s="776"/>
    </row>
    <row r="2" spans="1:12" ht="15.5">
      <c r="A2" s="776" t="s">
        <v>1118</v>
      </c>
      <c r="B2" s="776"/>
      <c r="C2" s="776"/>
      <c r="D2" s="776"/>
      <c r="E2" s="776"/>
      <c r="F2" s="776"/>
      <c r="G2" s="776"/>
      <c r="H2" s="776"/>
      <c r="I2" s="776"/>
      <c r="J2" s="776"/>
      <c r="K2" s="776"/>
      <c r="L2" s="776"/>
    </row>
    <row r="3" spans="1:12" ht="15.5">
      <c r="A3" s="776" t="s">
        <v>1119</v>
      </c>
      <c r="B3" s="776"/>
      <c r="C3" s="776"/>
      <c r="D3" s="776"/>
      <c r="E3" s="776"/>
      <c r="F3" s="776"/>
      <c r="G3" s="776"/>
      <c r="H3" s="776"/>
      <c r="I3" s="776"/>
      <c r="J3" s="776"/>
      <c r="K3" s="776"/>
      <c r="L3" s="776"/>
    </row>
    <row r="4" spans="1:12" ht="15.5">
      <c r="A4" s="37"/>
      <c r="B4" s="37"/>
      <c r="C4" s="37"/>
      <c r="D4" s="37"/>
      <c r="E4" s="37"/>
      <c r="F4" s="37"/>
      <c r="G4" s="37"/>
      <c r="H4" s="37"/>
      <c r="I4" s="37"/>
      <c r="J4" s="37"/>
      <c r="K4" s="37"/>
      <c r="L4" s="37"/>
    </row>
    <row r="5" spans="1:12" ht="15.5">
      <c r="A5" s="777" t="s">
        <v>1120</v>
      </c>
      <c r="B5" s="780" t="s">
        <v>1121</v>
      </c>
      <c r="C5" s="780" t="s">
        <v>1122</v>
      </c>
      <c r="D5" s="783"/>
      <c r="E5" s="777" t="s">
        <v>1123</v>
      </c>
      <c r="F5" s="777" t="s">
        <v>1124</v>
      </c>
      <c r="G5" s="786" t="s">
        <v>1125</v>
      </c>
      <c r="H5" s="787"/>
      <c r="I5" s="787"/>
      <c r="J5" s="787"/>
      <c r="K5" s="787"/>
      <c r="L5" s="788"/>
    </row>
    <row r="6" spans="1:12" ht="15.5">
      <c r="A6" s="778"/>
      <c r="B6" s="781"/>
      <c r="C6" s="781"/>
      <c r="D6" s="784"/>
      <c r="E6" s="781"/>
      <c r="F6" s="778"/>
      <c r="G6" s="786" t="s">
        <v>1126</v>
      </c>
      <c r="H6" s="787"/>
      <c r="I6" s="788"/>
      <c r="J6" s="786" t="s">
        <v>1127</v>
      </c>
      <c r="K6" s="787"/>
      <c r="L6" s="777" t="s">
        <v>1128</v>
      </c>
    </row>
    <row r="7" spans="1:12" ht="15.5">
      <c r="A7" s="779"/>
      <c r="B7" s="782"/>
      <c r="C7" s="782"/>
      <c r="D7" s="785"/>
      <c r="E7" s="782"/>
      <c r="F7" s="779"/>
      <c r="G7" s="170" t="s">
        <v>683</v>
      </c>
      <c r="H7" s="43" t="s">
        <v>1129</v>
      </c>
      <c r="I7" s="172" t="s">
        <v>1130</v>
      </c>
      <c r="J7" s="171" t="s">
        <v>1131</v>
      </c>
      <c r="K7" s="170" t="s">
        <v>1132</v>
      </c>
      <c r="L7" s="779"/>
    </row>
    <row r="8" spans="1:12" ht="15.5">
      <c r="A8" s="173">
        <v>1</v>
      </c>
      <c r="B8" s="174">
        <v>2</v>
      </c>
      <c r="C8" s="774">
        <v>3</v>
      </c>
      <c r="D8" s="775"/>
      <c r="E8" s="176">
        <v>4</v>
      </c>
      <c r="F8" s="173">
        <v>5</v>
      </c>
      <c r="G8" s="174">
        <v>6</v>
      </c>
      <c r="H8" s="173">
        <v>7</v>
      </c>
      <c r="I8" s="175" t="s">
        <v>1133</v>
      </c>
      <c r="J8" s="174">
        <v>9</v>
      </c>
      <c r="K8" s="174">
        <v>10</v>
      </c>
      <c r="L8" s="173" t="s">
        <v>1134</v>
      </c>
    </row>
    <row r="9" spans="1:12" ht="77.5">
      <c r="A9" s="789" t="s">
        <v>1135</v>
      </c>
      <c r="B9" s="792" t="s">
        <v>1136</v>
      </c>
      <c r="C9" s="177"/>
      <c r="D9" s="178"/>
      <c r="E9" s="179" t="s">
        <v>1137</v>
      </c>
      <c r="F9" s="180">
        <f>SUM(F10:F24)</f>
        <v>3617490610</v>
      </c>
      <c r="G9" s="181">
        <v>100</v>
      </c>
      <c r="H9" s="182">
        <f>J9/F9*100</f>
        <v>90.037709538104366</v>
      </c>
      <c r="I9" s="183">
        <f>G9-H9</f>
        <v>9.9622904618956341</v>
      </c>
      <c r="J9" s="184">
        <f>SUM(J10:J24)</f>
        <v>3257105688</v>
      </c>
      <c r="K9" s="185">
        <f>J9/F9*100</f>
        <v>90.037709538104366</v>
      </c>
      <c r="L9" s="186">
        <f>SUM(L11:L24)</f>
        <v>360330758</v>
      </c>
    </row>
    <row r="10" spans="1:12" ht="62">
      <c r="A10" s="790"/>
      <c r="B10" s="793"/>
      <c r="C10" s="187" t="s">
        <v>1138</v>
      </c>
      <c r="D10" s="188" t="s">
        <v>1139</v>
      </c>
      <c r="E10" s="189" t="s">
        <v>1140</v>
      </c>
      <c r="F10" s="190">
        <v>1254164</v>
      </c>
      <c r="G10" s="191">
        <v>100</v>
      </c>
      <c r="H10" s="192">
        <f>J10/F10*100</f>
        <v>95.681266564819282</v>
      </c>
      <c r="I10" s="193">
        <f>G10-H10</f>
        <v>4.3187334351807181</v>
      </c>
      <c r="J10" s="190">
        <v>1200000</v>
      </c>
      <c r="K10" s="194">
        <f>J10/F10*100</f>
        <v>95.681266564819282</v>
      </c>
      <c r="L10" s="195">
        <f t="shared" ref="L10:L24" si="0">SUM(F10-J10)</f>
        <v>54164</v>
      </c>
    </row>
    <row r="11" spans="1:12" ht="77.5">
      <c r="A11" s="790"/>
      <c r="B11" s="793"/>
      <c r="C11" s="187" t="s">
        <v>1141</v>
      </c>
      <c r="D11" s="196" t="s">
        <v>1142</v>
      </c>
      <c r="E11" s="189" t="s">
        <v>1143</v>
      </c>
      <c r="F11" s="190">
        <v>47142000</v>
      </c>
      <c r="G11" s="191">
        <v>100</v>
      </c>
      <c r="H11" s="197">
        <f>J11/F11*100</f>
        <v>88.938541003775825</v>
      </c>
      <c r="I11" s="198">
        <f t="shared" ref="I11:I24" si="1">G11-H11</f>
        <v>11.061458996224175</v>
      </c>
      <c r="J11" s="190">
        <v>41927407</v>
      </c>
      <c r="K11" s="199">
        <f t="shared" ref="K11:K24" si="2">J11/F11*100</f>
        <v>88.938541003775825</v>
      </c>
      <c r="L11" s="195">
        <f t="shared" si="0"/>
        <v>5214593</v>
      </c>
    </row>
    <row r="12" spans="1:12" ht="62">
      <c r="A12" s="790"/>
      <c r="B12" s="793"/>
      <c r="C12" s="200" t="s">
        <v>1144</v>
      </c>
      <c r="D12" s="201" t="s">
        <v>1145</v>
      </c>
      <c r="E12" s="189" t="s">
        <v>1146</v>
      </c>
      <c r="F12" s="190">
        <v>79800000</v>
      </c>
      <c r="G12" s="191">
        <v>100</v>
      </c>
      <c r="H12" s="197">
        <f>J12/F12*100</f>
        <v>100</v>
      </c>
      <c r="I12" s="198">
        <f t="shared" si="1"/>
        <v>0</v>
      </c>
      <c r="J12" s="190">
        <v>79800000</v>
      </c>
      <c r="K12" s="194">
        <f t="shared" si="2"/>
        <v>100</v>
      </c>
      <c r="L12" s="195">
        <f t="shared" si="0"/>
        <v>0</v>
      </c>
    </row>
    <row r="13" spans="1:12" ht="46.5">
      <c r="A13" s="790"/>
      <c r="B13" s="793"/>
      <c r="C13" s="200" t="s">
        <v>1147</v>
      </c>
      <c r="D13" s="202" t="s">
        <v>1148</v>
      </c>
      <c r="E13" s="189" t="s">
        <v>1149</v>
      </c>
      <c r="F13" s="190">
        <v>24275831</v>
      </c>
      <c r="G13" s="191">
        <v>100</v>
      </c>
      <c r="H13" s="192">
        <f t="shared" ref="H13:H24" si="3">J13/F13*100</f>
        <v>100</v>
      </c>
      <c r="I13" s="193">
        <f>G13-H13</f>
        <v>0</v>
      </c>
      <c r="J13" s="190">
        <v>24275831</v>
      </c>
      <c r="K13" s="194">
        <f t="shared" si="2"/>
        <v>100</v>
      </c>
      <c r="L13" s="195">
        <f t="shared" si="0"/>
        <v>0</v>
      </c>
    </row>
    <row r="14" spans="1:12" ht="46.5">
      <c r="A14" s="790"/>
      <c r="B14" s="793"/>
      <c r="C14" s="203" t="s">
        <v>1150</v>
      </c>
      <c r="D14" s="204" t="s">
        <v>1151</v>
      </c>
      <c r="E14" s="205" t="s">
        <v>1152</v>
      </c>
      <c r="F14" s="206">
        <v>2750000</v>
      </c>
      <c r="G14" s="207">
        <v>100</v>
      </c>
      <c r="H14" s="208">
        <f t="shared" si="3"/>
        <v>100</v>
      </c>
      <c r="I14" s="209">
        <f t="shared" si="1"/>
        <v>0</v>
      </c>
      <c r="J14" s="206">
        <v>2750000</v>
      </c>
      <c r="K14" s="210">
        <f t="shared" si="2"/>
        <v>100</v>
      </c>
      <c r="L14" s="211">
        <f t="shared" si="0"/>
        <v>0</v>
      </c>
    </row>
    <row r="15" spans="1:12" ht="62">
      <c r="A15" s="790"/>
      <c r="B15" s="793"/>
      <c r="C15" s="212" t="s">
        <v>1153</v>
      </c>
      <c r="D15" s="213" t="s">
        <v>1154</v>
      </c>
      <c r="E15" s="214" t="s">
        <v>1155</v>
      </c>
      <c r="F15" s="215">
        <v>872500</v>
      </c>
      <c r="G15" s="216">
        <v>100</v>
      </c>
      <c r="H15" s="217">
        <f t="shared" si="3"/>
        <v>100</v>
      </c>
      <c r="I15" s="218">
        <f t="shared" si="1"/>
        <v>0</v>
      </c>
      <c r="J15" s="215">
        <v>872500</v>
      </c>
      <c r="K15" s="219">
        <f t="shared" si="2"/>
        <v>100</v>
      </c>
      <c r="L15" s="220">
        <f t="shared" si="0"/>
        <v>0</v>
      </c>
    </row>
    <row r="16" spans="1:12" ht="108.5">
      <c r="A16" s="790"/>
      <c r="B16" s="793"/>
      <c r="C16" s="221" t="s">
        <v>1156</v>
      </c>
      <c r="D16" s="213" t="s">
        <v>1157</v>
      </c>
      <c r="E16" s="214" t="s">
        <v>1158</v>
      </c>
      <c r="F16" s="215">
        <v>56102000</v>
      </c>
      <c r="G16" s="216">
        <v>100</v>
      </c>
      <c r="H16" s="217">
        <f t="shared" si="3"/>
        <v>94.69181134362411</v>
      </c>
      <c r="I16" s="218">
        <f t="shared" si="1"/>
        <v>5.30818865637589</v>
      </c>
      <c r="J16" s="215">
        <v>53124000</v>
      </c>
      <c r="K16" s="219">
        <f t="shared" si="2"/>
        <v>94.69181134362411</v>
      </c>
      <c r="L16" s="220">
        <f t="shared" si="0"/>
        <v>2978000</v>
      </c>
    </row>
    <row r="17" spans="1:12" ht="77.5">
      <c r="A17" s="790"/>
      <c r="B17" s="793"/>
      <c r="C17" s="222" t="s">
        <v>1159</v>
      </c>
      <c r="D17" s="223" t="s">
        <v>1160</v>
      </c>
      <c r="E17" s="224" t="s">
        <v>1161</v>
      </c>
      <c r="F17" s="225">
        <v>14175000</v>
      </c>
      <c r="G17" s="226">
        <v>100</v>
      </c>
      <c r="H17" s="227">
        <f>J17/F17*100</f>
        <v>100</v>
      </c>
      <c r="I17" s="228">
        <f t="shared" si="1"/>
        <v>0</v>
      </c>
      <c r="J17" s="225">
        <v>14175000</v>
      </c>
      <c r="K17" s="229">
        <f t="shared" si="2"/>
        <v>100</v>
      </c>
      <c r="L17" s="230">
        <f t="shared" si="0"/>
        <v>0</v>
      </c>
    </row>
    <row r="18" spans="1:12" ht="77.5">
      <c r="A18" s="790"/>
      <c r="B18" s="793"/>
      <c r="C18" s="231" t="s">
        <v>1162</v>
      </c>
      <c r="D18" s="202" t="s">
        <v>1163</v>
      </c>
      <c r="E18" s="189" t="s">
        <v>1164</v>
      </c>
      <c r="F18" s="190">
        <v>82700000</v>
      </c>
      <c r="G18" s="191">
        <v>100</v>
      </c>
      <c r="H18" s="192">
        <f t="shared" si="3"/>
        <v>99.937726723095523</v>
      </c>
      <c r="I18" s="193">
        <f t="shared" si="1"/>
        <v>6.227327690447737E-2</v>
      </c>
      <c r="J18" s="190">
        <v>82648500</v>
      </c>
      <c r="K18" s="194">
        <f t="shared" si="2"/>
        <v>99.937726723095523</v>
      </c>
      <c r="L18" s="195">
        <f t="shared" si="0"/>
        <v>51500</v>
      </c>
    </row>
    <row r="19" spans="1:12" ht="77.5">
      <c r="A19" s="790"/>
      <c r="B19" s="793"/>
      <c r="C19" s="232" t="s">
        <v>1141</v>
      </c>
      <c r="D19" s="233" t="s">
        <v>1165</v>
      </c>
      <c r="E19" s="234" t="s">
        <v>1166</v>
      </c>
      <c r="F19" s="235">
        <v>9789476</v>
      </c>
      <c r="G19" s="191">
        <v>100</v>
      </c>
      <c r="H19" s="192">
        <f t="shared" si="3"/>
        <v>100</v>
      </c>
      <c r="I19" s="193">
        <f t="shared" si="1"/>
        <v>0</v>
      </c>
      <c r="J19" s="235">
        <v>9789476</v>
      </c>
      <c r="K19" s="194">
        <f t="shared" si="2"/>
        <v>100</v>
      </c>
      <c r="L19" s="195">
        <f t="shared" si="0"/>
        <v>0</v>
      </c>
    </row>
    <row r="20" spans="1:12" ht="77.5">
      <c r="A20" s="790"/>
      <c r="B20" s="793"/>
      <c r="C20" s="232" t="s">
        <v>1167</v>
      </c>
      <c r="D20" s="233" t="s">
        <v>1168</v>
      </c>
      <c r="E20" s="234" t="s">
        <v>1169</v>
      </c>
      <c r="F20" s="235">
        <v>2761571679</v>
      </c>
      <c r="G20" s="191">
        <v>100</v>
      </c>
      <c r="H20" s="192">
        <f t="shared" si="3"/>
        <v>87.682579178130396</v>
      </c>
      <c r="I20" s="193">
        <f t="shared" si="1"/>
        <v>12.317420821869604</v>
      </c>
      <c r="J20" s="235">
        <v>2421417274</v>
      </c>
      <c r="K20" s="194">
        <f t="shared" si="2"/>
        <v>87.682579178130396</v>
      </c>
      <c r="L20" s="195">
        <f t="shared" si="0"/>
        <v>340154405</v>
      </c>
    </row>
    <row r="21" spans="1:12" ht="108.5">
      <c r="A21" s="790"/>
      <c r="B21" s="793"/>
      <c r="C21" s="232" t="s">
        <v>1170</v>
      </c>
      <c r="D21" s="233" t="s">
        <v>1171</v>
      </c>
      <c r="E21" s="234" t="s">
        <v>1172</v>
      </c>
      <c r="F21" s="235">
        <v>141154100</v>
      </c>
      <c r="G21" s="236">
        <v>100</v>
      </c>
      <c r="H21" s="237">
        <f t="shared" si="3"/>
        <v>99.999929155440753</v>
      </c>
      <c r="I21" s="238">
        <f t="shared" si="1"/>
        <v>7.0844559246552308E-5</v>
      </c>
      <c r="J21" s="235">
        <v>141154000</v>
      </c>
      <c r="K21" s="239">
        <f t="shared" si="2"/>
        <v>99.999929155440753</v>
      </c>
      <c r="L21" s="240">
        <f t="shared" si="0"/>
        <v>100</v>
      </c>
    </row>
    <row r="22" spans="1:12" ht="108.5">
      <c r="A22" s="790"/>
      <c r="B22" s="793"/>
      <c r="C22" s="232" t="s">
        <v>1173</v>
      </c>
      <c r="D22" s="233" t="s">
        <v>1174</v>
      </c>
      <c r="E22" s="234" t="s">
        <v>1175</v>
      </c>
      <c r="F22" s="235">
        <v>282700000</v>
      </c>
      <c r="G22" s="236">
        <v>100</v>
      </c>
      <c r="H22" s="237">
        <f t="shared" si="3"/>
        <v>99.929253625751684</v>
      </c>
      <c r="I22" s="238">
        <f t="shared" si="1"/>
        <v>7.0746374248315647E-2</v>
      </c>
      <c r="J22" s="235">
        <v>282500000</v>
      </c>
      <c r="K22" s="239">
        <f t="shared" si="2"/>
        <v>99.929253625751684</v>
      </c>
      <c r="L22" s="240">
        <f t="shared" si="0"/>
        <v>200000</v>
      </c>
    </row>
    <row r="23" spans="1:12" ht="77.5">
      <c r="A23" s="790"/>
      <c r="B23" s="793"/>
      <c r="C23" s="232" t="s">
        <v>1176</v>
      </c>
      <c r="D23" s="233" t="s">
        <v>1177</v>
      </c>
      <c r="E23" s="234" t="s">
        <v>1178</v>
      </c>
      <c r="F23" s="235">
        <v>74903860</v>
      </c>
      <c r="G23" s="236">
        <v>100</v>
      </c>
      <c r="H23" s="237">
        <f t="shared" si="3"/>
        <v>99.203165230737113</v>
      </c>
      <c r="I23" s="238">
        <f t="shared" si="1"/>
        <v>0.79683476926288677</v>
      </c>
      <c r="J23" s="235">
        <v>74307000</v>
      </c>
      <c r="K23" s="239">
        <f t="shared" si="2"/>
        <v>99.203165230737113</v>
      </c>
      <c r="L23" s="240">
        <f t="shared" si="0"/>
        <v>596860</v>
      </c>
    </row>
    <row r="24" spans="1:12" ht="139.5">
      <c r="A24" s="791"/>
      <c r="B24" s="794"/>
      <c r="C24" s="232" t="s">
        <v>1179</v>
      </c>
      <c r="D24" s="233" t="s">
        <v>1180</v>
      </c>
      <c r="E24" s="234" t="s">
        <v>1181</v>
      </c>
      <c r="F24" s="235">
        <v>38300000</v>
      </c>
      <c r="G24" s="236">
        <v>100</v>
      </c>
      <c r="H24" s="237">
        <f t="shared" si="3"/>
        <v>70.926109660574411</v>
      </c>
      <c r="I24" s="238">
        <f t="shared" si="1"/>
        <v>29.073890339425589</v>
      </c>
      <c r="J24" s="235">
        <v>27164700</v>
      </c>
      <c r="K24" s="239">
        <f t="shared" si="2"/>
        <v>70.926109660574411</v>
      </c>
      <c r="L24" s="240">
        <f t="shared" si="0"/>
        <v>11135300</v>
      </c>
    </row>
    <row r="25" spans="1:12" ht="15.5">
      <c r="A25" s="241"/>
      <c r="B25" s="242"/>
      <c r="C25" s="243"/>
      <c r="D25" s="244"/>
      <c r="E25" s="245"/>
      <c r="F25" s="246"/>
      <c r="G25" s="247"/>
      <c r="H25" s="248"/>
      <c r="I25" s="248"/>
      <c r="J25" s="246"/>
      <c r="K25" s="249"/>
      <c r="L25" s="250"/>
    </row>
    <row r="26" spans="1:12" ht="15.5">
      <c r="A26" s="241"/>
      <c r="B26" s="242"/>
      <c r="C26" s="243"/>
      <c r="D26" s="244"/>
      <c r="E26" s="245"/>
      <c r="F26" s="246"/>
      <c r="G26" s="247"/>
      <c r="H26" s="248"/>
      <c r="I26" s="248"/>
      <c r="J26" s="246"/>
      <c r="K26" s="249"/>
      <c r="L26" s="250"/>
    </row>
    <row r="27" spans="1:12" ht="15.5">
      <c r="A27" s="241"/>
      <c r="B27" s="242"/>
      <c r="C27" s="243"/>
      <c r="D27" s="244"/>
      <c r="E27" s="245"/>
      <c r="F27" s="246"/>
      <c r="G27" s="247"/>
      <c r="H27" s="248"/>
      <c r="I27" s="248"/>
      <c r="J27" s="246"/>
      <c r="K27" s="249"/>
      <c r="L27" s="250"/>
    </row>
    <row r="28" spans="1:12" ht="16" thickBot="1">
      <c r="A28" s="173">
        <v>1</v>
      </c>
      <c r="B28" s="174">
        <v>2</v>
      </c>
      <c r="C28" s="774">
        <v>3</v>
      </c>
      <c r="D28" s="775"/>
      <c r="E28" s="176">
        <v>4</v>
      </c>
      <c r="F28" s="173">
        <v>5</v>
      </c>
      <c r="G28" s="174">
        <v>6</v>
      </c>
      <c r="H28" s="173">
        <v>7</v>
      </c>
      <c r="I28" s="175" t="s">
        <v>1133</v>
      </c>
      <c r="J28" s="174">
        <v>9</v>
      </c>
      <c r="K28" s="174">
        <v>10</v>
      </c>
      <c r="L28" s="173" t="s">
        <v>1134</v>
      </c>
    </row>
    <row r="29" spans="1:12" ht="139.5">
      <c r="A29" s="767">
        <v>20</v>
      </c>
      <c r="B29" s="769" t="s">
        <v>1182</v>
      </c>
      <c r="C29" s="251"/>
      <c r="D29" s="252"/>
      <c r="E29" s="253" t="s">
        <v>1183</v>
      </c>
      <c r="F29" s="254">
        <f>SUM(F30:F31)</f>
        <v>997015000</v>
      </c>
      <c r="G29" s="255">
        <v>100</v>
      </c>
      <c r="H29" s="256">
        <f>J29/F29*100</f>
        <v>99.875628751824195</v>
      </c>
      <c r="I29" s="257">
        <f>G29-H29</f>
        <v>0.12437124817580525</v>
      </c>
      <c r="J29" s="254">
        <f>SUM(J30:J31)</f>
        <v>995775000</v>
      </c>
      <c r="K29" s="258">
        <f>J29/F29*100</f>
        <v>99.875628751824195</v>
      </c>
      <c r="L29" s="259">
        <f>SUM(L30:L31)</f>
        <v>1240000</v>
      </c>
    </row>
    <row r="30" spans="1:12" ht="124">
      <c r="A30" s="768"/>
      <c r="B30" s="770"/>
      <c r="C30" s="260" t="s">
        <v>1184</v>
      </c>
      <c r="D30" s="223" t="s">
        <v>1185</v>
      </c>
      <c r="E30" s="261" t="s">
        <v>1186</v>
      </c>
      <c r="F30" s="262">
        <v>52615000</v>
      </c>
      <c r="G30" s="191">
        <v>100</v>
      </c>
      <c r="H30" s="263">
        <f>J30/F30*100</f>
        <v>100</v>
      </c>
      <c r="I30" s="264">
        <f>G30-H30</f>
        <v>0</v>
      </c>
      <c r="J30" s="262">
        <v>52615000</v>
      </c>
      <c r="K30" s="190">
        <f>J30/F30*100</f>
        <v>100</v>
      </c>
      <c r="L30" s="195">
        <f>SUM(F30-J30)</f>
        <v>0</v>
      </c>
    </row>
    <row r="31" spans="1:12" ht="108.5">
      <c r="A31" s="768"/>
      <c r="B31" s="770"/>
      <c r="C31" s="200" t="s">
        <v>1184</v>
      </c>
      <c r="D31" s="265" t="s">
        <v>1187</v>
      </c>
      <c r="E31" s="261" t="s">
        <v>1188</v>
      </c>
      <c r="F31" s="266">
        <v>944400000</v>
      </c>
      <c r="G31" s="226">
        <v>100</v>
      </c>
      <c r="H31" s="267">
        <f t="shared" ref="H31" si="4">J31/F31*100</f>
        <v>99.86869970351546</v>
      </c>
      <c r="I31" s="268">
        <f t="shared" ref="I31" si="5">G31-H31</f>
        <v>0.13130029648453956</v>
      </c>
      <c r="J31" s="190">
        <v>943160000</v>
      </c>
      <c r="K31" s="269">
        <f t="shared" ref="K31" si="6">J31/F31*100</f>
        <v>99.86869970351546</v>
      </c>
      <c r="L31" s="195">
        <f>SUM(F31-J31)</f>
        <v>1240000</v>
      </c>
    </row>
    <row r="32" spans="1:12" ht="15.5">
      <c r="A32" s="270"/>
      <c r="B32" s="271"/>
      <c r="C32" s="271"/>
      <c r="D32" s="272"/>
      <c r="E32" s="271"/>
      <c r="F32" s="273"/>
      <c r="G32" s="271"/>
      <c r="H32" s="270"/>
      <c r="I32" s="274"/>
      <c r="J32" s="275"/>
      <c r="K32" s="275"/>
      <c r="L32" s="270"/>
    </row>
    <row r="33" spans="1:12" ht="15.5">
      <c r="A33" s="276"/>
      <c r="B33" s="771" t="s">
        <v>1189</v>
      </c>
      <c r="C33" s="772"/>
      <c r="D33" s="772"/>
      <c r="E33" s="773"/>
      <c r="F33" s="277">
        <f>F9+F29</f>
        <v>4614505610</v>
      </c>
      <c r="G33" s="278">
        <v>100</v>
      </c>
      <c r="H33" s="279">
        <f>J33/F33*100</f>
        <v>92.16330084817038</v>
      </c>
      <c r="I33" s="280">
        <f>SUM(G33-H33)</f>
        <v>7.8366991518296203</v>
      </c>
      <c r="J33" s="277">
        <f>J9+J29</f>
        <v>4252880688</v>
      </c>
      <c r="K33" s="281">
        <f>J33/F33*100</f>
        <v>92.16330084817038</v>
      </c>
      <c r="L33" s="277">
        <f>SUM(F33-J33)</f>
        <v>361624922</v>
      </c>
    </row>
    <row r="34" spans="1:12" ht="15.5">
      <c r="A34" s="37"/>
      <c r="B34" s="37"/>
      <c r="C34" s="37"/>
      <c r="D34" s="37"/>
      <c r="E34" s="37"/>
      <c r="F34" s="37"/>
      <c r="G34" s="37"/>
      <c r="H34" s="37"/>
      <c r="I34" s="37"/>
      <c r="J34" s="37"/>
      <c r="K34" s="37"/>
      <c r="L34" s="37"/>
    </row>
    <row r="35" spans="1:12" ht="15.5">
      <c r="A35" s="37"/>
      <c r="B35" s="37"/>
      <c r="C35" s="37"/>
      <c r="D35" s="37"/>
      <c r="E35" s="37"/>
      <c r="F35" s="282"/>
      <c r="G35" s="37"/>
      <c r="H35" s="765" t="s">
        <v>1190</v>
      </c>
      <c r="I35" s="765"/>
      <c r="J35" s="765"/>
      <c r="K35" s="765"/>
      <c r="L35" s="37"/>
    </row>
    <row r="36" spans="1:12" ht="15.5">
      <c r="A36" s="37"/>
      <c r="B36" s="37"/>
      <c r="C36" s="37"/>
      <c r="D36" s="37"/>
      <c r="E36" s="37"/>
      <c r="F36" s="37"/>
      <c r="G36" s="37"/>
      <c r="H36" s="765" t="s">
        <v>1191</v>
      </c>
      <c r="I36" s="765"/>
      <c r="J36" s="765"/>
      <c r="K36" s="765"/>
      <c r="L36" s="37"/>
    </row>
    <row r="37" spans="1:12" ht="15.5">
      <c r="A37" s="37"/>
      <c r="B37" s="37"/>
      <c r="C37" s="37"/>
      <c r="D37" s="37"/>
      <c r="E37" s="37"/>
      <c r="F37" s="37"/>
      <c r="G37" s="37"/>
      <c r="H37" s="765" t="s">
        <v>1007</v>
      </c>
      <c r="I37" s="765"/>
      <c r="J37" s="765"/>
      <c r="K37" s="765"/>
      <c r="L37" s="37"/>
    </row>
    <row r="38" spans="1:12" ht="15.5">
      <c r="A38" s="37"/>
      <c r="B38" s="37"/>
      <c r="C38" s="37"/>
      <c r="D38" s="37"/>
      <c r="E38" s="37"/>
      <c r="F38" s="37"/>
      <c r="G38" s="37"/>
      <c r="H38" s="765" t="s">
        <v>1008</v>
      </c>
      <c r="I38" s="765"/>
      <c r="J38" s="765"/>
      <c r="K38" s="765"/>
      <c r="L38" s="37"/>
    </row>
    <row r="39" spans="1:12" ht="15.5">
      <c r="A39" s="37"/>
      <c r="B39" s="37"/>
      <c r="C39" s="37"/>
      <c r="D39" s="37"/>
      <c r="E39" s="37"/>
      <c r="F39" s="37"/>
      <c r="G39" s="37"/>
      <c r="H39" s="283"/>
      <c r="I39" s="37"/>
      <c r="J39" s="37"/>
      <c r="K39" s="37"/>
      <c r="L39" s="37"/>
    </row>
    <row r="40" spans="1:12" ht="15.5">
      <c r="A40" s="37"/>
      <c r="B40" s="37"/>
      <c r="C40" s="37"/>
      <c r="D40" s="37"/>
      <c r="E40" s="37"/>
      <c r="F40" s="37"/>
      <c r="G40" s="37"/>
      <c r="H40" s="283"/>
      <c r="I40" s="37"/>
      <c r="J40" s="37"/>
      <c r="K40" s="37"/>
      <c r="L40" s="37"/>
    </row>
    <row r="41" spans="1:12" ht="15.5">
      <c r="A41" s="37"/>
      <c r="B41" s="37"/>
      <c r="C41" s="37"/>
      <c r="D41" s="37"/>
      <c r="E41" s="37"/>
      <c r="F41" s="37"/>
      <c r="G41" s="37"/>
      <c r="H41" s="283"/>
      <c r="I41" s="37"/>
      <c r="J41" s="37"/>
      <c r="K41" s="37"/>
      <c r="L41" s="37"/>
    </row>
    <row r="42" spans="1:12" ht="15.5">
      <c r="A42" s="37"/>
      <c r="B42" s="37"/>
      <c r="C42" s="37"/>
      <c r="D42" s="37"/>
      <c r="E42" s="37"/>
      <c r="F42" s="37"/>
      <c r="G42" s="37"/>
      <c r="H42" s="766" t="s">
        <v>1009</v>
      </c>
      <c r="I42" s="766"/>
      <c r="J42" s="766"/>
      <c r="K42" s="766"/>
      <c r="L42" s="37"/>
    </row>
    <row r="43" spans="1:12" ht="15.5">
      <c r="A43" s="37"/>
      <c r="B43" s="37"/>
      <c r="C43" s="37"/>
      <c r="D43" s="37"/>
      <c r="E43" s="37"/>
      <c r="F43" s="37"/>
      <c r="G43" s="37"/>
      <c r="H43" s="765" t="s">
        <v>1192</v>
      </c>
      <c r="I43" s="765"/>
      <c r="J43" s="765"/>
      <c r="K43" s="765"/>
      <c r="L43" s="37"/>
    </row>
  </sheetData>
  <mergeCells count="25">
    <mergeCell ref="C28:D28"/>
    <mergeCell ref="A1:L1"/>
    <mergeCell ref="A2:L2"/>
    <mergeCell ref="A3:L3"/>
    <mergeCell ref="A5:A7"/>
    <mergeCell ref="B5:B7"/>
    <mergeCell ref="C5:D7"/>
    <mergeCell ref="E5:E7"/>
    <mergeCell ref="F5:F7"/>
    <mergeCell ref="G5:L5"/>
    <mergeCell ref="G6:I6"/>
    <mergeCell ref="J6:K6"/>
    <mergeCell ref="L6:L7"/>
    <mergeCell ref="C8:D8"/>
    <mergeCell ref="A9:A24"/>
    <mergeCell ref="B9:B24"/>
    <mergeCell ref="H38:K38"/>
    <mergeCell ref="H42:K42"/>
    <mergeCell ref="H43:K43"/>
    <mergeCell ref="A29:A31"/>
    <mergeCell ref="B29:B31"/>
    <mergeCell ref="B33:E33"/>
    <mergeCell ref="H35:K35"/>
    <mergeCell ref="H36:K36"/>
    <mergeCell ref="H37:K3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7622-E437-4B82-BEA0-D1B80D4B0053}">
  <dimension ref="A1:I44"/>
  <sheetViews>
    <sheetView tabSelected="1" topLeftCell="A17" workbookViewId="0">
      <selection activeCell="J25" sqref="J25"/>
    </sheetView>
  </sheetViews>
  <sheetFormatPr defaultRowHeight="13"/>
  <cols>
    <col min="1" max="1" width="6.09765625" customWidth="1"/>
    <col min="2" max="2" width="16.296875" customWidth="1"/>
    <col min="3" max="3" width="16.69921875" customWidth="1"/>
    <col min="4" max="4" width="11.09765625" customWidth="1"/>
    <col min="5" max="5" width="13.69921875" customWidth="1"/>
    <col min="6" max="6" width="21.3984375" customWidth="1"/>
    <col min="8" max="8" width="14.5" customWidth="1"/>
    <col min="9" max="9" width="33.3984375" customWidth="1"/>
  </cols>
  <sheetData>
    <row r="1" spans="1:9" ht="21">
      <c r="A1" s="809" t="s">
        <v>1310</v>
      </c>
      <c r="B1" s="809"/>
      <c r="C1" s="809"/>
      <c r="D1" s="809"/>
      <c r="E1" s="809"/>
      <c r="F1" s="809"/>
      <c r="G1" s="809"/>
      <c r="H1" s="809"/>
      <c r="I1" s="809"/>
    </row>
    <row r="2" spans="1:9" ht="21">
      <c r="A2" s="809" t="s">
        <v>1311</v>
      </c>
      <c r="B2" s="809"/>
      <c r="C2" s="809"/>
      <c r="D2" s="809"/>
      <c r="E2" s="809"/>
      <c r="F2" s="809"/>
      <c r="G2" s="809"/>
      <c r="H2" s="809"/>
      <c r="I2" s="809"/>
    </row>
    <row r="3" spans="1:9" ht="15.5">
      <c r="A3" s="347"/>
      <c r="B3" s="347"/>
      <c r="C3" s="347"/>
      <c r="D3" s="347"/>
      <c r="E3" s="347"/>
      <c r="F3" s="347"/>
      <c r="G3" s="347"/>
      <c r="H3" s="347"/>
      <c r="I3" s="347"/>
    </row>
    <row r="4" spans="1:9" ht="15.5">
      <c r="A4" s="347" t="s">
        <v>1312</v>
      </c>
      <c r="B4" s="284" t="s">
        <v>1313</v>
      </c>
      <c r="C4" s="284"/>
      <c r="D4" s="284"/>
      <c r="E4" s="284"/>
      <c r="F4" s="284"/>
      <c r="G4" s="284"/>
      <c r="H4" s="284"/>
      <c r="I4" s="284"/>
    </row>
    <row r="5" spans="1:9" ht="15.5">
      <c r="A5" s="348" t="s">
        <v>1314</v>
      </c>
      <c r="B5" s="284" t="s">
        <v>1315</v>
      </c>
      <c r="C5" s="284"/>
      <c r="D5" s="284"/>
      <c r="E5" s="284"/>
      <c r="F5" s="284"/>
      <c r="G5" s="284"/>
      <c r="H5" s="284"/>
      <c r="I5" s="284"/>
    </row>
    <row r="6" spans="1:9" ht="15.5">
      <c r="A6" s="349"/>
      <c r="B6" s="350" t="s">
        <v>1316</v>
      </c>
      <c r="C6" s="810" t="s">
        <v>1223</v>
      </c>
      <c r="D6" s="811"/>
      <c r="E6" s="811"/>
      <c r="F6" s="811"/>
      <c r="G6" s="811"/>
      <c r="H6" s="811"/>
      <c r="I6" s="812"/>
    </row>
    <row r="7" spans="1:9" ht="16" thickBot="1">
      <c r="A7" s="351" t="s">
        <v>1120</v>
      </c>
      <c r="B7" s="352" t="s">
        <v>1317</v>
      </c>
      <c r="C7" s="813" t="s">
        <v>1318</v>
      </c>
      <c r="D7" s="811"/>
      <c r="E7" s="811"/>
      <c r="F7" s="810" t="s">
        <v>1319</v>
      </c>
      <c r="G7" s="811"/>
      <c r="H7" s="811"/>
      <c r="I7" s="812"/>
    </row>
    <row r="8" spans="1:9" ht="16" thickBot="1">
      <c r="A8" s="354"/>
      <c r="B8" s="355" t="s">
        <v>1320</v>
      </c>
      <c r="C8" s="356" t="s">
        <v>1321</v>
      </c>
      <c r="D8" s="357" t="s">
        <v>683</v>
      </c>
      <c r="E8" s="358" t="s">
        <v>1322</v>
      </c>
      <c r="F8" s="359" t="s">
        <v>1321</v>
      </c>
      <c r="G8" s="360" t="s">
        <v>683</v>
      </c>
      <c r="H8" s="354" t="s">
        <v>1322</v>
      </c>
      <c r="I8" s="361" t="s">
        <v>1323</v>
      </c>
    </row>
    <row r="9" spans="1:9" ht="15.5">
      <c r="A9" s="362"/>
      <c r="B9" s="363"/>
      <c r="C9" s="284"/>
      <c r="D9" s="363"/>
      <c r="E9" s="284"/>
      <c r="F9" s="363"/>
      <c r="G9" s="284"/>
      <c r="H9" s="349"/>
      <c r="I9" s="363"/>
    </row>
    <row r="10" spans="1:9" ht="15.5">
      <c r="A10" s="800">
        <v>1</v>
      </c>
      <c r="B10" s="803" t="s">
        <v>619</v>
      </c>
      <c r="C10" s="806" t="s">
        <v>1324</v>
      </c>
      <c r="D10" s="364">
        <v>1</v>
      </c>
      <c r="E10" s="365" t="s">
        <v>1325</v>
      </c>
      <c r="F10" s="350" t="s">
        <v>1355</v>
      </c>
      <c r="G10" s="366">
        <v>1</v>
      </c>
      <c r="H10" s="353" t="s">
        <v>1325</v>
      </c>
      <c r="I10" s="367" t="s">
        <v>1326</v>
      </c>
    </row>
    <row r="11" spans="1:9" ht="15.5">
      <c r="A11" s="801"/>
      <c r="B11" s="804"/>
      <c r="C11" s="807"/>
      <c r="D11" s="363"/>
      <c r="E11" s="347" t="s">
        <v>1327</v>
      </c>
      <c r="F11" s="352" t="s">
        <v>1356</v>
      </c>
      <c r="G11" s="284"/>
      <c r="H11" s="351" t="s">
        <v>1327</v>
      </c>
      <c r="I11" s="363"/>
    </row>
    <row r="12" spans="1:9" ht="15.5">
      <c r="A12" s="801"/>
      <c r="B12" s="804"/>
      <c r="C12" s="807"/>
      <c r="D12" s="363"/>
      <c r="E12" s="284"/>
      <c r="F12" s="363"/>
      <c r="G12" s="284"/>
      <c r="H12" s="362"/>
      <c r="I12" s="363"/>
    </row>
    <row r="13" spans="1:9" ht="15.5">
      <c r="A13" s="802"/>
      <c r="B13" s="805"/>
      <c r="C13" s="808"/>
      <c r="D13" s="368"/>
      <c r="E13" s="358"/>
      <c r="F13" s="368"/>
      <c r="G13" s="358"/>
      <c r="H13" s="354"/>
      <c r="I13" s="368"/>
    </row>
    <row r="14" spans="1:9" ht="15.5">
      <c r="A14" s="353">
        <v>2</v>
      </c>
      <c r="B14" s="797" t="s">
        <v>1328</v>
      </c>
      <c r="C14" s="797" t="s">
        <v>1329</v>
      </c>
      <c r="D14" s="364">
        <v>1</v>
      </c>
      <c r="E14" s="365" t="s">
        <v>1325</v>
      </c>
      <c r="F14" s="350" t="s">
        <v>1330</v>
      </c>
      <c r="G14" s="364">
        <v>1</v>
      </c>
      <c r="H14" s="365" t="s">
        <v>1325</v>
      </c>
      <c r="I14" s="369" t="s">
        <v>1331</v>
      </c>
    </row>
    <row r="15" spans="1:9" ht="15.5">
      <c r="A15" s="351"/>
      <c r="B15" s="798"/>
      <c r="C15" s="798"/>
      <c r="D15" s="363"/>
      <c r="E15" s="347" t="s">
        <v>1327</v>
      </c>
      <c r="F15" s="352" t="s">
        <v>1332</v>
      </c>
      <c r="G15" s="363"/>
      <c r="H15" s="347" t="s">
        <v>1327</v>
      </c>
      <c r="I15" s="363" t="s">
        <v>1333</v>
      </c>
    </row>
    <row r="16" spans="1:9" ht="15.5">
      <c r="A16" s="351"/>
      <c r="B16" s="798"/>
      <c r="C16" s="798"/>
      <c r="D16" s="363"/>
      <c r="E16" s="284"/>
      <c r="F16" s="368"/>
      <c r="G16" s="358"/>
      <c r="H16" s="354"/>
      <c r="I16" s="368"/>
    </row>
    <row r="17" spans="1:9" ht="15.5">
      <c r="A17" s="351"/>
      <c r="B17" s="798"/>
      <c r="C17" s="798"/>
      <c r="D17" s="363"/>
      <c r="E17" s="284"/>
      <c r="F17" s="350" t="s">
        <v>1334</v>
      </c>
      <c r="G17" s="370"/>
      <c r="H17" s="349"/>
      <c r="I17" s="369" t="s">
        <v>1335</v>
      </c>
    </row>
    <row r="18" spans="1:9" ht="15.5">
      <c r="A18" s="351"/>
      <c r="B18" s="352"/>
      <c r="C18" s="798"/>
      <c r="D18" s="363"/>
      <c r="E18" s="284"/>
      <c r="F18" s="352" t="s">
        <v>1336</v>
      </c>
      <c r="G18" s="284"/>
      <c r="H18" s="362"/>
      <c r="I18" s="363" t="s">
        <v>1337</v>
      </c>
    </row>
    <row r="19" spans="1:9" ht="15.5">
      <c r="A19" s="351"/>
      <c r="B19" s="352"/>
      <c r="C19" s="284"/>
      <c r="D19" s="363"/>
      <c r="E19" s="284"/>
      <c r="F19" s="368"/>
      <c r="G19" s="358"/>
      <c r="H19" s="354"/>
      <c r="I19" s="368"/>
    </row>
    <row r="20" spans="1:9" ht="15.5">
      <c r="A20" s="351"/>
      <c r="B20" s="352"/>
      <c r="C20" s="284"/>
      <c r="D20" s="363"/>
      <c r="E20" s="284"/>
      <c r="F20" s="350" t="s">
        <v>1338</v>
      </c>
      <c r="G20" s="370"/>
      <c r="H20" s="349"/>
      <c r="I20" s="369" t="s">
        <v>1339</v>
      </c>
    </row>
    <row r="21" spans="1:9" ht="15.5">
      <c r="A21" s="351"/>
      <c r="B21" s="352"/>
      <c r="C21" s="284"/>
      <c r="D21" s="363"/>
      <c r="E21" s="284"/>
      <c r="F21" s="352" t="s">
        <v>1340</v>
      </c>
      <c r="G21" s="284"/>
      <c r="H21" s="362"/>
      <c r="I21" s="363" t="s">
        <v>1341</v>
      </c>
    </row>
    <row r="22" spans="1:9" ht="15.5">
      <c r="A22" s="351"/>
      <c r="B22" s="352"/>
      <c r="C22" s="284"/>
      <c r="D22" s="363"/>
      <c r="E22" s="284"/>
      <c r="F22" s="363"/>
      <c r="G22" s="284"/>
      <c r="H22" s="362"/>
      <c r="I22" s="363" t="s">
        <v>1342</v>
      </c>
    </row>
    <row r="23" spans="1:9" ht="15.5">
      <c r="A23" s="351"/>
      <c r="B23" s="352"/>
      <c r="C23" s="284"/>
      <c r="D23" s="363"/>
      <c r="E23" s="284"/>
      <c r="F23" s="363"/>
      <c r="G23" s="284"/>
      <c r="H23" s="362"/>
      <c r="I23" s="363" t="s">
        <v>1343</v>
      </c>
    </row>
    <row r="24" spans="1:9" ht="15.5">
      <c r="A24" s="351"/>
      <c r="B24" s="352"/>
      <c r="C24" s="284"/>
      <c r="D24" s="363"/>
      <c r="E24" s="284"/>
      <c r="F24" s="363"/>
      <c r="G24" s="284"/>
      <c r="H24" s="362"/>
      <c r="I24" s="363" t="s">
        <v>1344</v>
      </c>
    </row>
    <row r="25" spans="1:9" ht="15.5">
      <c r="A25" s="355"/>
      <c r="B25" s="359"/>
      <c r="C25" s="358"/>
      <c r="D25" s="368"/>
      <c r="E25" s="358"/>
      <c r="F25" s="368"/>
      <c r="G25" s="358"/>
      <c r="H25" s="354"/>
      <c r="I25" s="368"/>
    </row>
    <row r="26" spans="1:9" ht="15.5">
      <c r="A26" s="351">
        <v>3</v>
      </c>
      <c r="B26" s="797" t="s">
        <v>948</v>
      </c>
      <c r="C26" s="797" t="s">
        <v>1345</v>
      </c>
      <c r="D26" s="364">
        <v>1</v>
      </c>
      <c r="E26" s="365" t="s">
        <v>1325</v>
      </c>
      <c r="F26" s="350" t="s">
        <v>1346</v>
      </c>
      <c r="G26" s="370"/>
      <c r="H26" s="349"/>
      <c r="I26" s="369" t="s">
        <v>1347</v>
      </c>
    </row>
    <row r="27" spans="1:9" ht="15.5">
      <c r="A27" s="351"/>
      <c r="B27" s="798"/>
      <c r="C27" s="798"/>
      <c r="D27" s="363"/>
      <c r="E27" s="347" t="s">
        <v>1327</v>
      </c>
      <c r="F27" s="352" t="s">
        <v>1348</v>
      </c>
      <c r="G27" s="284"/>
      <c r="H27" s="362"/>
      <c r="I27" s="363" t="s">
        <v>1349</v>
      </c>
    </row>
    <row r="28" spans="1:9" ht="15.5">
      <c r="A28" s="351"/>
      <c r="B28" s="798"/>
      <c r="C28" s="798"/>
      <c r="D28" s="363"/>
      <c r="E28" s="284"/>
      <c r="F28" s="363"/>
      <c r="G28" s="284"/>
      <c r="H28" s="362"/>
      <c r="I28" s="363" t="s">
        <v>1350</v>
      </c>
    </row>
    <row r="29" spans="1:9" ht="15.5">
      <c r="A29" s="362"/>
      <c r="B29" s="363"/>
      <c r="C29" s="798"/>
      <c r="D29" s="363"/>
      <c r="E29" s="284"/>
      <c r="F29" s="368"/>
      <c r="G29" s="358"/>
      <c r="H29" s="354"/>
      <c r="I29" s="368"/>
    </row>
    <row r="30" spans="1:9" ht="15.5">
      <c r="A30" s="362"/>
      <c r="B30" s="363"/>
      <c r="C30" s="798"/>
      <c r="D30" s="363"/>
      <c r="E30" s="284"/>
      <c r="F30" s="363" t="s">
        <v>1351</v>
      </c>
      <c r="G30" s="284"/>
      <c r="H30" s="362"/>
      <c r="I30" s="363" t="s">
        <v>1352</v>
      </c>
    </row>
    <row r="31" spans="1:9" ht="15.5">
      <c r="A31" s="362"/>
      <c r="B31" s="363"/>
      <c r="C31" s="798"/>
      <c r="D31" s="363"/>
      <c r="E31" s="284"/>
      <c r="F31" s="352"/>
      <c r="G31" s="284"/>
      <c r="H31" s="362"/>
      <c r="I31" s="363" t="s">
        <v>339</v>
      </c>
    </row>
    <row r="32" spans="1:9" ht="15.5">
      <c r="A32" s="354"/>
      <c r="B32" s="368"/>
      <c r="C32" s="358"/>
      <c r="D32" s="368"/>
      <c r="E32" s="358"/>
      <c r="F32" s="368"/>
      <c r="G32" s="358"/>
      <c r="H32" s="354"/>
      <c r="I32" s="368"/>
    </row>
    <row r="33" spans="1:9" ht="15.5">
      <c r="A33" s="284"/>
      <c r="B33" s="284"/>
      <c r="C33" s="284"/>
      <c r="D33" s="284"/>
      <c r="E33" s="284"/>
      <c r="F33" s="284"/>
      <c r="G33" s="284"/>
      <c r="H33" s="284"/>
      <c r="I33" s="284"/>
    </row>
    <row r="34" spans="1:9" ht="15.5">
      <c r="A34" s="284"/>
      <c r="B34" s="284"/>
      <c r="C34" s="284"/>
      <c r="D34" s="284"/>
      <c r="E34" s="284"/>
      <c r="F34" s="799" t="s">
        <v>1353</v>
      </c>
      <c r="G34" s="799"/>
      <c r="H34" s="799"/>
      <c r="I34" s="284"/>
    </row>
    <row r="35" spans="1:9" ht="15.5">
      <c r="A35" s="284"/>
      <c r="B35" s="284"/>
      <c r="C35" s="284"/>
      <c r="D35" s="284"/>
      <c r="E35" s="284"/>
      <c r="F35" s="371"/>
      <c r="G35" s="371"/>
      <c r="H35" s="371"/>
      <c r="I35" s="284"/>
    </row>
    <row r="36" spans="1:9" ht="15.5">
      <c r="A36" s="284"/>
      <c r="B36" s="284"/>
      <c r="C36" s="284"/>
      <c r="D36" s="284"/>
      <c r="E36" s="284"/>
      <c r="F36" s="795" t="s">
        <v>1191</v>
      </c>
      <c r="G36" s="795"/>
      <c r="H36" s="795"/>
      <c r="I36" s="284"/>
    </row>
    <row r="37" spans="1:9" ht="15.5">
      <c r="A37" s="284"/>
      <c r="B37" s="284"/>
      <c r="C37" s="284"/>
      <c r="D37" s="284"/>
      <c r="E37" s="284"/>
      <c r="F37" s="795" t="s">
        <v>1007</v>
      </c>
      <c r="G37" s="795"/>
      <c r="H37" s="795"/>
      <c r="I37" s="284"/>
    </row>
    <row r="38" spans="1:9" ht="15.5">
      <c r="A38" s="284"/>
      <c r="B38" s="284"/>
      <c r="C38" s="284"/>
      <c r="D38" s="284"/>
      <c r="E38" s="284"/>
      <c r="F38" s="795" t="s">
        <v>1299</v>
      </c>
      <c r="G38" s="795"/>
      <c r="H38" s="795"/>
      <c r="I38" s="284"/>
    </row>
    <row r="39" spans="1:9" ht="15.5">
      <c r="A39" s="284"/>
      <c r="B39" s="284"/>
      <c r="C39" s="284"/>
      <c r="D39" s="284"/>
      <c r="E39" s="284"/>
      <c r="F39" s="371"/>
      <c r="G39" s="347"/>
      <c r="H39" s="347"/>
      <c r="I39" s="284"/>
    </row>
    <row r="40" spans="1:9" ht="15.5">
      <c r="A40" s="284"/>
      <c r="B40" s="284"/>
      <c r="C40" s="284"/>
      <c r="D40" s="284"/>
      <c r="E40" s="284"/>
      <c r="F40" s="371"/>
      <c r="G40" s="347"/>
      <c r="H40" s="371"/>
      <c r="I40" s="284"/>
    </row>
    <row r="41" spans="1:9" ht="15.5">
      <c r="A41" s="284"/>
      <c r="B41" s="284"/>
      <c r="C41" s="284"/>
      <c r="D41" s="284"/>
      <c r="E41" s="284"/>
      <c r="F41" s="371"/>
      <c r="G41" s="347"/>
      <c r="H41" s="371"/>
      <c r="I41" s="284"/>
    </row>
    <row r="42" spans="1:9" ht="15.5">
      <c r="A42" s="284"/>
      <c r="B42" s="284"/>
      <c r="C42" s="284"/>
      <c r="D42" s="284"/>
      <c r="E42" s="284"/>
      <c r="F42" s="284"/>
      <c r="G42" s="372"/>
      <c r="H42" s="371"/>
      <c r="I42" s="284"/>
    </row>
    <row r="43" spans="1:9" ht="15.5">
      <c r="A43" s="284"/>
      <c r="B43" s="284"/>
      <c r="C43" s="284"/>
      <c r="D43" s="284"/>
      <c r="E43" s="284"/>
      <c r="F43" s="796" t="s">
        <v>1354</v>
      </c>
      <c r="G43" s="796"/>
      <c r="H43" s="796"/>
      <c r="I43" s="284"/>
    </row>
    <row r="44" spans="1:9" ht="15.5">
      <c r="A44" s="284"/>
      <c r="B44" s="284"/>
      <c r="C44" s="284"/>
      <c r="D44" s="284"/>
      <c r="E44" s="284"/>
      <c r="F44" s="795" t="s">
        <v>1192</v>
      </c>
      <c r="G44" s="795"/>
      <c r="H44" s="795"/>
      <c r="I44" s="284"/>
    </row>
  </sheetData>
  <mergeCells count="18">
    <mergeCell ref="A10:A13"/>
    <mergeCell ref="B10:B13"/>
    <mergeCell ref="C10:C13"/>
    <mergeCell ref="A1:I1"/>
    <mergeCell ref="A2:I2"/>
    <mergeCell ref="C6:I6"/>
    <mergeCell ref="C7:E7"/>
    <mergeCell ref="F7:I7"/>
    <mergeCell ref="F37:H37"/>
    <mergeCell ref="F38:H38"/>
    <mergeCell ref="F43:H43"/>
    <mergeCell ref="F44:H44"/>
    <mergeCell ref="B14:B17"/>
    <mergeCell ref="C14:C18"/>
    <mergeCell ref="B26:B28"/>
    <mergeCell ref="C26:C31"/>
    <mergeCell ref="F34:H34"/>
    <mergeCell ref="F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9"/>
  <sheetViews>
    <sheetView workbookViewId="0">
      <selection activeCell="A2" sqref="A2:J3"/>
    </sheetView>
  </sheetViews>
  <sheetFormatPr defaultRowHeight="13"/>
  <cols>
    <col min="1" max="1" width="8.19921875" customWidth="1"/>
    <col min="2" max="2" width="35.19921875" customWidth="1"/>
    <col min="3" max="3" width="22.19921875" customWidth="1"/>
    <col min="4" max="4" width="20" customWidth="1"/>
    <col min="5" max="5" width="15.296875" customWidth="1"/>
    <col min="6" max="6" width="16.5" customWidth="1"/>
    <col min="7" max="7" width="14.796875" customWidth="1"/>
    <col min="8" max="8" width="20.69921875" customWidth="1"/>
    <col min="9" max="9" width="18.69921875" customWidth="1"/>
    <col min="10" max="10" width="28.796875" customWidth="1"/>
    <col min="11" max="11" width="12.69921875" customWidth="1"/>
  </cols>
  <sheetData>
    <row r="1" spans="1:11" ht="42.25" customHeight="1">
      <c r="A1" s="472" t="s">
        <v>48</v>
      </c>
      <c r="B1" s="472"/>
      <c r="C1" s="472"/>
      <c r="D1" s="472"/>
      <c r="E1" s="472"/>
      <c r="F1" s="472"/>
      <c r="G1" s="472"/>
      <c r="H1" s="472"/>
      <c r="I1" s="472"/>
      <c r="J1" s="472"/>
      <c r="K1" s="472"/>
    </row>
    <row r="2" spans="1:11" ht="51" customHeight="1">
      <c r="A2" s="3" t="s">
        <v>5</v>
      </c>
      <c r="B2" s="3" t="s">
        <v>19</v>
      </c>
      <c r="C2" s="3" t="s">
        <v>0</v>
      </c>
      <c r="D2" s="3" t="s">
        <v>1</v>
      </c>
      <c r="E2" s="3" t="s">
        <v>2</v>
      </c>
      <c r="F2" s="3" t="s">
        <v>20</v>
      </c>
      <c r="G2" s="3" t="s">
        <v>4</v>
      </c>
      <c r="H2" s="3" t="s">
        <v>21</v>
      </c>
      <c r="I2" s="3" t="s">
        <v>22</v>
      </c>
      <c r="J2" s="3" t="s">
        <v>23</v>
      </c>
    </row>
    <row r="3" spans="1:11" ht="11.25" customHeight="1">
      <c r="A3" s="112">
        <v>1</v>
      </c>
      <c r="B3" s="112">
        <v>2</v>
      </c>
      <c r="C3" s="112">
        <v>3</v>
      </c>
      <c r="D3" s="112">
        <v>4</v>
      </c>
      <c r="E3" s="112">
        <v>5</v>
      </c>
      <c r="F3" s="112">
        <v>6</v>
      </c>
      <c r="G3" s="112">
        <v>7</v>
      </c>
      <c r="H3" s="112">
        <v>8</v>
      </c>
      <c r="I3" s="112">
        <v>9</v>
      </c>
      <c r="J3" s="112">
        <v>10</v>
      </c>
    </row>
    <row r="4" spans="1:11" ht="14.9" customHeight="1">
      <c r="A4" s="5"/>
      <c r="B4" s="5"/>
      <c r="C4" s="5"/>
      <c r="D4" s="5"/>
      <c r="E4" s="5"/>
      <c r="F4" s="5"/>
      <c r="G4" s="5"/>
      <c r="H4" s="5"/>
      <c r="I4" s="5"/>
      <c r="J4" s="5"/>
    </row>
    <row r="5" spans="1:11" ht="15" customHeight="1">
      <c r="A5" s="5"/>
      <c r="B5" s="5"/>
      <c r="C5" s="5"/>
      <c r="D5" s="5"/>
      <c r="E5" s="5"/>
      <c r="F5" s="5"/>
      <c r="G5" s="5"/>
      <c r="H5" s="5"/>
      <c r="I5" s="5"/>
      <c r="J5" s="5"/>
    </row>
    <row r="6" spans="1:11" ht="15" customHeight="1">
      <c r="A6" s="5"/>
      <c r="B6" s="5"/>
      <c r="C6" s="5"/>
      <c r="D6" s="5"/>
      <c r="E6" s="5"/>
      <c r="F6" s="5"/>
      <c r="G6" s="5"/>
      <c r="H6" s="5"/>
      <c r="I6" s="5"/>
      <c r="J6" s="5"/>
    </row>
    <row r="7" spans="1:11" ht="15" customHeight="1">
      <c r="A7" s="5"/>
      <c r="B7" s="5"/>
      <c r="C7" s="5"/>
      <c r="D7" s="5"/>
      <c r="E7" s="5"/>
      <c r="F7" s="5"/>
      <c r="G7" s="5"/>
      <c r="H7" s="5"/>
      <c r="I7" s="5"/>
      <c r="J7" s="5"/>
    </row>
    <row r="8" spans="1:11" ht="15.25" customHeight="1">
      <c r="A8" s="5"/>
      <c r="B8" s="5"/>
      <c r="C8" s="5"/>
      <c r="D8" s="5"/>
      <c r="E8" s="5"/>
      <c r="F8" s="5"/>
      <c r="G8" s="5"/>
      <c r="H8" s="5"/>
      <c r="I8" s="5"/>
      <c r="J8" s="5"/>
    </row>
    <row r="9" spans="1:11" ht="129" customHeight="1">
      <c r="A9" s="473" t="s">
        <v>49</v>
      </c>
      <c r="B9" s="473"/>
      <c r="C9" s="473"/>
      <c r="D9" s="473"/>
      <c r="E9" s="473"/>
      <c r="F9" s="473"/>
      <c r="G9" s="473"/>
      <c r="H9" s="473"/>
      <c r="I9" s="473"/>
      <c r="J9" s="473"/>
      <c r="K9" s="473"/>
    </row>
  </sheetData>
  <mergeCells count="2">
    <mergeCell ref="A1:K1"/>
    <mergeCell ref="A9:K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N10"/>
  <sheetViews>
    <sheetView workbookViewId="0">
      <selection activeCell="A2" sqref="A2:M4"/>
    </sheetView>
  </sheetViews>
  <sheetFormatPr defaultRowHeight="13"/>
  <cols>
    <col min="1" max="1" width="10" customWidth="1"/>
    <col min="2" max="2" width="19.796875" customWidth="1"/>
    <col min="3" max="3" width="26" customWidth="1"/>
    <col min="4" max="4" width="12.19921875" customWidth="1"/>
    <col min="5" max="5" width="10" customWidth="1"/>
    <col min="6" max="8" width="10.19921875" customWidth="1"/>
    <col min="9" max="9" width="14.796875" customWidth="1"/>
    <col min="10" max="10" width="15.19921875" customWidth="1"/>
    <col min="11" max="11" width="18.19921875" customWidth="1"/>
    <col min="12" max="12" width="23.5" customWidth="1"/>
    <col min="13" max="13" width="20.796875" customWidth="1"/>
    <col min="14" max="14" width="11.796875" customWidth="1"/>
  </cols>
  <sheetData>
    <row r="1" spans="1:14" ht="41.15" customHeight="1">
      <c r="A1" s="459" t="s">
        <v>14</v>
      </c>
      <c r="B1" s="459"/>
      <c r="C1" s="474" t="s">
        <v>50</v>
      </c>
      <c r="D1" s="474"/>
      <c r="E1" s="474"/>
      <c r="F1" s="474"/>
      <c r="G1" s="474"/>
      <c r="H1" s="474"/>
      <c r="I1" s="474"/>
      <c r="J1" s="474"/>
      <c r="K1" s="474"/>
      <c r="L1" s="474"/>
      <c r="M1" s="474"/>
      <c r="N1" s="474"/>
    </row>
    <row r="2" spans="1:14" ht="16.5" customHeight="1">
      <c r="A2" s="475" t="s">
        <v>5</v>
      </c>
      <c r="B2" s="477" t="s">
        <v>3</v>
      </c>
      <c r="C2" s="478"/>
      <c r="D2" s="475" t="s">
        <v>4</v>
      </c>
      <c r="E2" s="477" t="s">
        <v>6</v>
      </c>
      <c r="F2" s="478"/>
      <c r="G2" s="477" t="s">
        <v>7</v>
      </c>
      <c r="H2" s="478"/>
      <c r="I2" s="461" t="s">
        <v>51</v>
      </c>
      <c r="J2" s="462"/>
      <c r="K2" s="475" t="s">
        <v>22</v>
      </c>
      <c r="L2" s="475" t="s">
        <v>52</v>
      </c>
      <c r="M2" s="475" t="s">
        <v>53</v>
      </c>
    </row>
    <row r="3" spans="1:14" ht="15" customHeight="1">
      <c r="A3" s="476"/>
      <c r="B3" s="479"/>
      <c r="C3" s="480"/>
      <c r="D3" s="476"/>
      <c r="E3" s="479"/>
      <c r="F3" s="480"/>
      <c r="G3" s="479"/>
      <c r="H3" s="480"/>
      <c r="I3" s="481" t="s">
        <v>54</v>
      </c>
      <c r="J3" s="482"/>
      <c r="K3" s="476"/>
      <c r="L3" s="476"/>
      <c r="M3" s="476"/>
    </row>
    <row r="4" spans="1:14" ht="9.75" customHeight="1">
      <c r="A4" s="8">
        <v>1</v>
      </c>
      <c r="B4" s="463">
        <v>2</v>
      </c>
      <c r="C4" s="464"/>
      <c r="D4" s="8">
        <v>3</v>
      </c>
      <c r="E4" s="8">
        <v>4</v>
      </c>
      <c r="F4" s="8">
        <v>5</v>
      </c>
      <c r="G4" s="8">
        <v>6</v>
      </c>
      <c r="H4" s="8">
        <v>7</v>
      </c>
      <c r="I4" s="8">
        <v>8</v>
      </c>
      <c r="J4" s="8">
        <v>9</v>
      </c>
      <c r="K4" s="8">
        <v>10</v>
      </c>
      <c r="L4" s="8">
        <v>11</v>
      </c>
      <c r="M4" s="8">
        <v>12</v>
      </c>
    </row>
    <row r="5" spans="1:14" ht="30.65" customHeight="1">
      <c r="A5" s="5"/>
      <c r="B5" s="467" t="s">
        <v>861</v>
      </c>
      <c r="C5" s="468"/>
      <c r="D5" s="5"/>
      <c r="E5" s="5"/>
      <c r="F5" s="5"/>
      <c r="G5" s="5"/>
      <c r="H5" s="5"/>
      <c r="I5" s="5"/>
      <c r="J5" s="5"/>
      <c r="K5" s="5"/>
      <c r="L5" s="5"/>
      <c r="M5" s="5"/>
    </row>
    <row r="6" spans="1:14" ht="15.65" customHeight="1">
      <c r="A6" s="5"/>
      <c r="B6" s="467"/>
      <c r="C6" s="468"/>
      <c r="D6" s="5"/>
      <c r="E6" s="5"/>
      <c r="F6" s="5"/>
      <c r="G6" s="5"/>
      <c r="H6" s="5"/>
      <c r="I6" s="5"/>
      <c r="J6" s="5"/>
      <c r="K6" s="5"/>
      <c r="L6" s="5"/>
      <c r="M6" s="5"/>
    </row>
    <row r="7" spans="1:14" ht="28.5" customHeight="1">
      <c r="A7" s="5"/>
      <c r="B7" s="467" t="s">
        <v>862</v>
      </c>
      <c r="C7" s="468"/>
      <c r="D7" s="5"/>
      <c r="E7" s="5"/>
      <c r="F7" s="5"/>
      <c r="G7" s="5"/>
      <c r="H7" s="5"/>
      <c r="I7" s="5"/>
      <c r="J7" s="5"/>
      <c r="K7" s="5"/>
      <c r="L7" s="5"/>
      <c r="M7" s="5"/>
    </row>
    <row r="8" spans="1:14" ht="15.25" customHeight="1">
      <c r="A8" s="5"/>
      <c r="B8" s="467"/>
      <c r="C8" s="468"/>
      <c r="D8" s="5"/>
      <c r="E8" s="5"/>
      <c r="F8" s="5"/>
      <c r="G8" s="5"/>
      <c r="H8" s="5"/>
      <c r="I8" s="5"/>
      <c r="J8" s="5"/>
      <c r="K8" s="5"/>
      <c r="L8" s="5"/>
      <c r="M8" s="5"/>
    </row>
    <row r="9" spans="1:14" ht="15.65" customHeight="1">
      <c r="A9" s="5"/>
      <c r="B9" s="467"/>
      <c r="C9" s="468"/>
      <c r="D9" s="5"/>
      <c r="E9" s="5"/>
      <c r="F9" s="5"/>
      <c r="G9" s="5"/>
      <c r="H9" s="5"/>
      <c r="I9" s="5"/>
      <c r="J9" s="5"/>
      <c r="K9" s="5"/>
      <c r="L9" s="5"/>
      <c r="M9" s="5"/>
    </row>
    <row r="10" spans="1:14" ht="152.5" customHeight="1">
      <c r="A10" s="473" t="s">
        <v>55</v>
      </c>
      <c r="B10" s="473"/>
      <c r="C10" s="473"/>
      <c r="D10" s="473"/>
      <c r="E10" s="473"/>
      <c r="F10" s="473"/>
      <c r="G10" s="473"/>
      <c r="H10" s="473"/>
      <c r="I10" s="473"/>
      <c r="J10" s="473"/>
      <c r="K10" s="473"/>
      <c r="L10" s="473"/>
      <c r="M10" s="473"/>
      <c r="N10" s="473"/>
    </row>
  </sheetData>
  <mergeCells count="19">
    <mergeCell ref="B9:C9"/>
    <mergeCell ref="A10:N10"/>
    <mergeCell ref="B4:C4"/>
    <mergeCell ref="B5:C5"/>
    <mergeCell ref="B6:C6"/>
    <mergeCell ref="B7:C7"/>
    <mergeCell ref="B8:C8"/>
    <mergeCell ref="A1:B1"/>
    <mergeCell ref="C1:N1"/>
    <mergeCell ref="A2:A3"/>
    <mergeCell ref="B2:C3"/>
    <mergeCell ref="D2:D3"/>
    <mergeCell ref="E2:F3"/>
    <mergeCell ref="G2:H3"/>
    <mergeCell ref="I2:J2"/>
    <mergeCell ref="K2:K3"/>
    <mergeCell ref="L2:L3"/>
    <mergeCell ref="M2:M3"/>
    <mergeCell ref="I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0"/>
  <sheetViews>
    <sheetView workbookViewId="0">
      <selection sqref="A1:XFD1"/>
    </sheetView>
  </sheetViews>
  <sheetFormatPr defaultRowHeight="13"/>
  <cols>
    <col min="1" max="1" width="10" customWidth="1"/>
    <col min="2" max="2" width="28" customWidth="1"/>
    <col min="3" max="3" width="17.796875" customWidth="1"/>
    <col min="4" max="4" width="12" customWidth="1"/>
    <col min="5" max="5" width="10" customWidth="1"/>
    <col min="6" max="8" width="10.19921875" customWidth="1"/>
    <col min="9" max="9" width="14.69921875" customWidth="1"/>
    <col min="10" max="10" width="15.19921875" customWidth="1"/>
    <col min="11" max="11" width="18.19921875" customWidth="1"/>
    <col min="12" max="12" width="23.296875" customWidth="1"/>
    <col min="13" max="13" width="20.796875" customWidth="1"/>
    <col min="14" max="14" width="12.5" customWidth="1"/>
  </cols>
  <sheetData>
    <row r="1" spans="1:14" ht="27" customHeight="1">
      <c r="A1" s="483" t="s">
        <v>14</v>
      </c>
      <c r="B1" s="483"/>
      <c r="C1" s="484" t="s">
        <v>56</v>
      </c>
      <c r="D1" s="484"/>
      <c r="E1" s="484"/>
      <c r="F1" s="484"/>
      <c r="G1" s="484"/>
      <c r="H1" s="484"/>
      <c r="I1" s="484"/>
      <c r="J1" s="484"/>
      <c r="K1" s="484"/>
      <c r="L1" s="484"/>
      <c r="M1" s="484"/>
      <c r="N1" s="484"/>
    </row>
    <row r="2" spans="1:14" ht="16.5" customHeight="1">
      <c r="A2" s="475" t="s">
        <v>5</v>
      </c>
      <c r="B2" s="477" t="s">
        <v>3</v>
      </c>
      <c r="C2" s="478"/>
      <c r="D2" s="475" t="s">
        <v>4</v>
      </c>
      <c r="E2" s="477" t="s">
        <v>6</v>
      </c>
      <c r="F2" s="478"/>
      <c r="G2" s="477" t="s">
        <v>7</v>
      </c>
      <c r="H2" s="478"/>
      <c r="I2" s="461" t="s">
        <v>51</v>
      </c>
      <c r="J2" s="462"/>
      <c r="K2" s="475" t="s">
        <v>22</v>
      </c>
      <c r="L2" s="475" t="s">
        <v>52</v>
      </c>
      <c r="M2" s="475" t="s">
        <v>53</v>
      </c>
    </row>
    <row r="3" spans="1:14" ht="15.65" customHeight="1">
      <c r="A3" s="476"/>
      <c r="B3" s="479"/>
      <c r="C3" s="480"/>
      <c r="D3" s="476"/>
      <c r="E3" s="479"/>
      <c r="F3" s="480"/>
      <c r="G3" s="479"/>
      <c r="H3" s="480"/>
      <c r="I3" s="481" t="s">
        <v>54</v>
      </c>
      <c r="J3" s="482"/>
      <c r="K3" s="476"/>
      <c r="L3" s="476"/>
      <c r="M3" s="476"/>
    </row>
    <row r="4" spans="1:14" ht="11.9" customHeight="1">
      <c r="A4" s="118">
        <v>1</v>
      </c>
      <c r="B4" s="485">
        <v>2</v>
      </c>
      <c r="C4" s="486"/>
      <c r="D4" s="118">
        <v>3</v>
      </c>
      <c r="E4" s="118">
        <v>4</v>
      </c>
      <c r="F4" s="118">
        <v>5</v>
      </c>
      <c r="G4" s="118">
        <v>6</v>
      </c>
      <c r="H4" s="118">
        <v>7</v>
      </c>
      <c r="I4" s="118">
        <v>8</v>
      </c>
      <c r="J4" s="118">
        <v>9</v>
      </c>
      <c r="K4" s="118">
        <v>10</v>
      </c>
      <c r="L4" s="118">
        <v>11</v>
      </c>
      <c r="M4" s="118">
        <v>12</v>
      </c>
    </row>
    <row r="5" spans="1:14" ht="19" customHeight="1">
      <c r="A5" s="5"/>
      <c r="B5" s="467" t="s">
        <v>863</v>
      </c>
      <c r="C5" s="468"/>
      <c r="D5" s="5"/>
      <c r="E5" s="5"/>
      <c r="F5" s="5"/>
      <c r="G5" s="5"/>
      <c r="H5" s="5"/>
      <c r="I5" s="5"/>
      <c r="J5" s="5"/>
      <c r="K5" s="5"/>
      <c r="L5" s="5"/>
      <c r="M5" s="5"/>
    </row>
    <row r="6" spans="1:14" ht="18.649999999999999" customHeight="1">
      <c r="A6" s="5"/>
      <c r="B6" s="467" t="s">
        <v>864</v>
      </c>
      <c r="C6" s="468"/>
      <c r="D6" s="5"/>
      <c r="E6" s="5"/>
      <c r="F6" s="5"/>
      <c r="G6" s="5"/>
      <c r="H6" s="5"/>
      <c r="I6" s="5"/>
      <c r="J6" s="5"/>
      <c r="K6" s="5"/>
      <c r="L6" s="5"/>
      <c r="M6" s="5"/>
    </row>
    <row r="7" spans="1:14" ht="18.649999999999999" customHeight="1">
      <c r="A7" s="5"/>
      <c r="B7" s="467"/>
      <c r="C7" s="468"/>
      <c r="D7" s="5"/>
      <c r="E7" s="5"/>
      <c r="F7" s="5"/>
      <c r="G7" s="5"/>
      <c r="H7" s="5"/>
      <c r="I7" s="5"/>
      <c r="J7" s="5"/>
      <c r="K7" s="5"/>
      <c r="L7" s="5"/>
      <c r="M7" s="5"/>
    </row>
    <row r="8" spans="1:14" ht="18.649999999999999" customHeight="1">
      <c r="A8" s="5"/>
      <c r="B8" s="467"/>
      <c r="C8" s="468"/>
      <c r="D8" s="5"/>
      <c r="E8" s="5"/>
      <c r="F8" s="5"/>
      <c r="G8" s="5"/>
      <c r="H8" s="5"/>
      <c r="I8" s="5"/>
      <c r="J8" s="5"/>
      <c r="K8" s="5"/>
      <c r="L8" s="5"/>
      <c r="M8" s="5"/>
    </row>
    <row r="9" spans="1:14" ht="18.649999999999999" customHeight="1">
      <c r="A9" s="5"/>
      <c r="B9" s="467"/>
      <c r="C9" s="468"/>
      <c r="D9" s="5"/>
      <c r="E9" s="5"/>
      <c r="F9" s="5"/>
      <c r="G9" s="5"/>
      <c r="H9" s="5"/>
      <c r="I9" s="5"/>
      <c r="J9" s="5"/>
      <c r="K9" s="5"/>
      <c r="L9" s="5"/>
      <c r="M9" s="5"/>
    </row>
    <row r="10" spans="1:14" ht="152.5" customHeight="1">
      <c r="A10" s="473" t="s">
        <v>55</v>
      </c>
      <c r="B10" s="473"/>
      <c r="C10" s="473"/>
      <c r="D10" s="473"/>
      <c r="E10" s="473"/>
      <c r="F10" s="473"/>
      <c r="G10" s="473"/>
      <c r="H10" s="473"/>
      <c r="I10" s="473"/>
      <c r="J10" s="473"/>
      <c r="K10" s="473"/>
      <c r="L10" s="473"/>
      <c r="M10" s="473"/>
      <c r="N10" s="473"/>
    </row>
  </sheetData>
  <mergeCells count="19">
    <mergeCell ref="B9:C9"/>
    <mergeCell ref="A10:N10"/>
    <mergeCell ref="B4:C4"/>
    <mergeCell ref="B5:C5"/>
    <mergeCell ref="B6:C6"/>
    <mergeCell ref="B7:C7"/>
    <mergeCell ref="B8:C8"/>
    <mergeCell ref="A1:B1"/>
    <mergeCell ref="C1:N1"/>
    <mergeCell ref="A2:A3"/>
    <mergeCell ref="B2:C3"/>
    <mergeCell ref="D2:D3"/>
    <mergeCell ref="E2:F3"/>
    <mergeCell ref="G2:H3"/>
    <mergeCell ref="I2:J2"/>
    <mergeCell ref="K2:K3"/>
    <mergeCell ref="L2:L3"/>
    <mergeCell ref="M2:M3"/>
    <mergeCell ref="I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0"/>
  <sheetViews>
    <sheetView workbookViewId="0">
      <selection activeCell="A2" sqref="A2:M4"/>
    </sheetView>
  </sheetViews>
  <sheetFormatPr defaultRowHeight="13"/>
  <cols>
    <col min="1" max="1" width="10" customWidth="1"/>
    <col min="2" max="2" width="28.19921875" customWidth="1"/>
    <col min="3" max="3" width="17.796875" customWidth="1"/>
    <col min="4" max="4" width="12" customWidth="1"/>
    <col min="5" max="8" width="10.19921875" customWidth="1"/>
    <col min="9" max="9" width="14.796875" customWidth="1"/>
    <col min="10" max="10" width="15.19921875" customWidth="1"/>
    <col min="11" max="11" width="18.19921875" customWidth="1"/>
    <col min="12" max="12" width="23.5" customWidth="1"/>
    <col min="13" max="13" width="21.19921875" customWidth="1"/>
    <col min="14" max="14" width="11.296875" customWidth="1"/>
  </cols>
  <sheetData>
    <row r="1" spans="1:14" ht="27" customHeight="1">
      <c r="A1" s="483" t="s">
        <v>14</v>
      </c>
      <c r="B1" s="483"/>
      <c r="C1" s="484" t="s">
        <v>57</v>
      </c>
      <c r="D1" s="484"/>
      <c r="E1" s="484"/>
      <c r="F1" s="484"/>
      <c r="G1" s="484"/>
      <c r="H1" s="484"/>
      <c r="I1" s="484"/>
      <c r="J1" s="484"/>
      <c r="K1" s="484"/>
      <c r="L1" s="484"/>
      <c r="M1" s="484"/>
      <c r="N1" s="484"/>
    </row>
    <row r="2" spans="1:14" ht="16.5" customHeight="1">
      <c r="A2" s="475" t="s">
        <v>5</v>
      </c>
      <c r="B2" s="477" t="s">
        <v>3</v>
      </c>
      <c r="C2" s="478"/>
      <c r="D2" s="475" t="s">
        <v>4</v>
      </c>
      <c r="E2" s="477" t="s">
        <v>6</v>
      </c>
      <c r="F2" s="478"/>
      <c r="G2" s="477" t="s">
        <v>7</v>
      </c>
      <c r="H2" s="478"/>
      <c r="I2" s="461" t="s">
        <v>51</v>
      </c>
      <c r="J2" s="462"/>
      <c r="K2" s="475" t="s">
        <v>22</v>
      </c>
      <c r="L2" s="475" t="s">
        <v>52</v>
      </c>
      <c r="M2" s="475" t="s">
        <v>53</v>
      </c>
    </row>
    <row r="3" spans="1:14" ht="15" customHeight="1">
      <c r="A3" s="476"/>
      <c r="B3" s="479"/>
      <c r="C3" s="480"/>
      <c r="D3" s="476"/>
      <c r="E3" s="479"/>
      <c r="F3" s="480"/>
      <c r="G3" s="479"/>
      <c r="H3" s="480"/>
      <c r="I3" s="481" t="s">
        <v>54</v>
      </c>
      <c r="J3" s="482"/>
      <c r="K3" s="476"/>
      <c r="L3" s="476"/>
      <c r="M3" s="476"/>
    </row>
    <row r="4" spans="1:14" ht="10.5" customHeight="1">
      <c r="A4" s="118">
        <v>1</v>
      </c>
      <c r="B4" s="485">
        <v>2</v>
      </c>
      <c r="C4" s="486"/>
      <c r="D4" s="118">
        <v>3</v>
      </c>
      <c r="E4" s="118">
        <v>4</v>
      </c>
      <c r="F4" s="118">
        <v>5</v>
      </c>
      <c r="G4" s="118">
        <v>6</v>
      </c>
      <c r="H4" s="118">
        <v>7</v>
      </c>
      <c r="I4" s="118">
        <v>8</v>
      </c>
      <c r="J4" s="118">
        <v>9</v>
      </c>
      <c r="K4" s="118">
        <v>10</v>
      </c>
      <c r="L4" s="118">
        <v>11</v>
      </c>
      <c r="M4" s="118">
        <v>12</v>
      </c>
    </row>
    <row r="5" spans="1:14" ht="17.25" customHeight="1">
      <c r="A5" s="5"/>
      <c r="B5" s="467"/>
      <c r="C5" s="468"/>
      <c r="D5" s="5"/>
      <c r="E5" s="5"/>
      <c r="F5" s="5"/>
      <c r="G5" s="5"/>
      <c r="H5" s="5"/>
      <c r="I5" s="5"/>
      <c r="J5" s="5"/>
      <c r="K5" s="5"/>
      <c r="L5" s="5"/>
      <c r="M5" s="5"/>
    </row>
    <row r="6" spans="1:14" ht="16.75" customHeight="1">
      <c r="A6" s="5"/>
      <c r="B6" s="467"/>
      <c r="C6" s="468"/>
      <c r="D6" s="5"/>
      <c r="E6" s="5"/>
      <c r="F6" s="5"/>
      <c r="G6" s="5"/>
      <c r="H6" s="5"/>
      <c r="I6" s="5"/>
      <c r="J6" s="5"/>
      <c r="K6" s="5"/>
      <c r="L6" s="5"/>
      <c r="M6" s="5"/>
    </row>
    <row r="7" spans="1:14" ht="16.75" customHeight="1">
      <c r="A7" s="5"/>
      <c r="B7" s="467"/>
      <c r="C7" s="468"/>
      <c r="D7" s="5"/>
      <c r="E7" s="5"/>
      <c r="F7" s="5"/>
      <c r="G7" s="5"/>
      <c r="H7" s="5"/>
      <c r="I7" s="5"/>
      <c r="J7" s="5"/>
      <c r="K7" s="5"/>
      <c r="L7" s="5"/>
      <c r="M7" s="5"/>
    </row>
    <row r="8" spans="1:14" ht="16.75" customHeight="1">
      <c r="A8" s="5"/>
      <c r="B8" s="467"/>
      <c r="C8" s="468"/>
      <c r="D8" s="5"/>
      <c r="E8" s="5"/>
      <c r="F8" s="5"/>
      <c r="G8" s="5"/>
      <c r="H8" s="5"/>
      <c r="I8" s="5"/>
      <c r="J8" s="5"/>
      <c r="K8" s="5"/>
      <c r="L8" s="5"/>
      <c r="M8" s="5"/>
    </row>
    <row r="9" spans="1:14" ht="16.75" customHeight="1">
      <c r="A9" s="5"/>
      <c r="B9" s="467"/>
      <c r="C9" s="468"/>
      <c r="D9" s="5"/>
      <c r="E9" s="5"/>
      <c r="F9" s="5"/>
      <c r="G9" s="5"/>
      <c r="H9" s="5"/>
      <c r="I9" s="5"/>
      <c r="J9" s="5"/>
      <c r="K9" s="5"/>
      <c r="L9" s="5"/>
      <c r="M9" s="5"/>
    </row>
    <row r="10" spans="1:14" ht="152.5" customHeight="1">
      <c r="A10" s="473" t="s">
        <v>55</v>
      </c>
      <c r="B10" s="473"/>
      <c r="C10" s="473"/>
      <c r="D10" s="473"/>
      <c r="E10" s="473"/>
      <c r="F10" s="473"/>
      <c r="G10" s="473"/>
      <c r="H10" s="473"/>
      <c r="I10" s="473"/>
      <c r="J10" s="473"/>
      <c r="K10" s="473"/>
      <c r="L10" s="473"/>
      <c r="M10" s="473"/>
      <c r="N10" s="473"/>
    </row>
  </sheetData>
  <mergeCells count="19">
    <mergeCell ref="B9:C9"/>
    <mergeCell ref="A10:N10"/>
    <mergeCell ref="B4:C4"/>
    <mergeCell ref="B5:C5"/>
    <mergeCell ref="B6:C6"/>
    <mergeCell ref="B7:C7"/>
    <mergeCell ref="B8:C8"/>
    <mergeCell ref="A1:B1"/>
    <mergeCell ref="C1:N1"/>
    <mergeCell ref="A2:A3"/>
    <mergeCell ref="B2:C3"/>
    <mergeCell ref="D2:D3"/>
    <mergeCell ref="E2:F3"/>
    <mergeCell ref="G2:H3"/>
    <mergeCell ref="I2:J2"/>
    <mergeCell ref="K2:K3"/>
    <mergeCell ref="L2:L3"/>
    <mergeCell ref="M2:M3"/>
    <mergeCell ref="I3: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P38"/>
  <sheetViews>
    <sheetView topLeftCell="A11" workbookViewId="0">
      <selection activeCell="D17" sqref="D17"/>
    </sheetView>
  </sheetViews>
  <sheetFormatPr defaultColWidth="9.296875" defaultRowHeight="12.5"/>
  <cols>
    <col min="1" max="1" width="6" style="18" customWidth="1"/>
    <col min="2" max="2" width="21.59765625" style="18" customWidth="1"/>
    <col min="3" max="3" width="19.796875" style="18" customWidth="1"/>
    <col min="4" max="5" width="17.5" style="18" bestFit="1" customWidth="1"/>
    <col min="6" max="6" width="12.19921875" style="18" customWidth="1"/>
    <col min="7" max="7" width="11.296875" style="18" customWidth="1"/>
    <col min="8" max="8" width="17.19921875" style="18" customWidth="1"/>
    <col min="9" max="9" width="11.5" style="18" customWidth="1"/>
    <col min="10" max="11" width="16.19921875" style="18" customWidth="1"/>
    <col min="12" max="12" width="12.69921875" style="18" customWidth="1"/>
    <col min="13" max="13" width="17" style="18" customWidth="1"/>
    <col min="14" max="14" width="15.796875" style="18" customWidth="1"/>
    <col min="15" max="15" width="14.796875" style="18" customWidth="1"/>
    <col min="16" max="16" width="12.5" style="18" customWidth="1"/>
    <col min="17" max="16384" width="9.296875" style="18"/>
  </cols>
  <sheetData>
    <row r="1" spans="1:16" ht="19.5" customHeight="1">
      <c r="A1" s="487" t="s">
        <v>349</v>
      </c>
      <c r="B1" s="487"/>
      <c r="C1" s="487"/>
      <c r="D1" s="487"/>
      <c r="E1" s="487"/>
      <c r="F1" s="487"/>
      <c r="G1" s="487"/>
      <c r="H1" s="487"/>
      <c r="I1" s="487"/>
      <c r="J1" s="487"/>
      <c r="K1" s="487"/>
      <c r="L1" s="487"/>
      <c r="M1" s="487"/>
      <c r="N1" s="487"/>
      <c r="O1" s="487"/>
      <c r="P1" s="487"/>
    </row>
    <row r="2" spans="1:16" ht="19.5" customHeight="1">
      <c r="A2" s="488" t="s">
        <v>350</v>
      </c>
      <c r="B2" s="488"/>
      <c r="C2" s="488"/>
      <c r="D2" s="37" t="s">
        <v>957</v>
      </c>
    </row>
    <row r="3" spans="1:16" ht="19.5" customHeight="1">
      <c r="A3" s="488" t="s">
        <v>351</v>
      </c>
      <c r="B3" s="488"/>
      <c r="C3" s="488"/>
      <c r="D3" s="37" t="s">
        <v>958</v>
      </c>
    </row>
    <row r="4" spans="1:16" ht="19.5" customHeight="1">
      <c r="A4" s="488" t="s">
        <v>352</v>
      </c>
      <c r="B4" s="488"/>
      <c r="C4" s="488"/>
      <c r="D4" s="38">
        <v>2022</v>
      </c>
    </row>
    <row r="5" spans="1:16" ht="18.25" customHeight="1">
      <c r="A5" s="489" t="s">
        <v>324</v>
      </c>
      <c r="B5" s="491" t="s">
        <v>353</v>
      </c>
      <c r="C5" s="492"/>
      <c r="D5" s="489" t="s">
        <v>323</v>
      </c>
      <c r="E5" s="489" t="s">
        <v>354</v>
      </c>
      <c r="F5" s="489" t="s">
        <v>355</v>
      </c>
      <c r="G5" s="489" t="s">
        <v>325</v>
      </c>
      <c r="H5" s="493" t="s">
        <v>356</v>
      </c>
      <c r="I5" s="489" t="s">
        <v>326</v>
      </c>
      <c r="J5" s="495" t="s">
        <v>357</v>
      </c>
      <c r="K5" s="489" t="s">
        <v>358</v>
      </c>
      <c r="L5" s="493" t="s">
        <v>359</v>
      </c>
      <c r="M5" s="493" t="s">
        <v>360</v>
      </c>
      <c r="N5" s="493" t="s">
        <v>361</v>
      </c>
      <c r="O5" s="489" t="s">
        <v>362</v>
      </c>
    </row>
    <row r="6" spans="1:16" ht="44.9" customHeight="1">
      <c r="A6" s="490"/>
      <c r="B6" s="39" t="s">
        <v>363</v>
      </c>
      <c r="C6" s="39" t="s">
        <v>364</v>
      </c>
      <c r="D6" s="490"/>
      <c r="E6" s="490"/>
      <c r="F6" s="490"/>
      <c r="G6" s="490"/>
      <c r="H6" s="494"/>
      <c r="I6" s="490"/>
      <c r="J6" s="496"/>
      <c r="K6" s="490"/>
      <c r="L6" s="494"/>
      <c r="M6" s="494"/>
      <c r="N6" s="494"/>
      <c r="O6" s="490"/>
    </row>
    <row r="7" spans="1:16" ht="18.75" customHeight="1">
      <c r="A7" s="113">
        <v>1</v>
      </c>
      <c r="B7" s="113">
        <v>2</v>
      </c>
      <c r="C7" s="113">
        <v>3</v>
      </c>
      <c r="D7" s="117">
        <v>4</v>
      </c>
      <c r="E7" s="113">
        <v>5</v>
      </c>
      <c r="F7" s="113">
        <v>6</v>
      </c>
      <c r="G7" s="113">
        <v>7</v>
      </c>
      <c r="H7" s="113">
        <v>8</v>
      </c>
      <c r="I7" s="113">
        <v>9</v>
      </c>
      <c r="J7" s="116">
        <v>10</v>
      </c>
      <c r="K7" s="113">
        <v>11</v>
      </c>
      <c r="L7" s="113">
        <v>12</v>
      </c>
      <c r="M7" s="113">
        <v>13</v>
      </c>
      <c r="N7" s="113">
        <v>14</v>
      </c>
      <c r="O7" s="113">
        <v>15</v>
      </c>
    </row>
    <row r="8" spans="1:16" s="28" customFormat="1" ht="18.75" customHeight="1">
      <c r="A8" s="33">
        <v>1</v>
      </c>
      <c r="B8" s="162" t="s">
        <v>319</v>
      </c>
      <c r="C8" s="162" t="s">
        <v>343</v>
      </c>
      <c r="D8" s="394" t="s">
        <v>317</v>
      </c>
      <c r="E8" s="395">
        <v>1271174313300000</v>
      </c>
      <c r="F8" s="384" t="s">
        <v>341</v>
      </c>
      <c r="G8" s="33"/>
      <c r="H8" s="35"/>
      <c r="I8" s="33"/>
      <c r="J8" s="162" t="s">
        <v>1385</v>
      </c>
      <c r="K8" s="34"/>
      <c r="L8" s="33">
        <v>1</v>
      </c>
      <c r="M8" s="36"/>
      <c r="N8" s="36"/>
      <c r="O8" s="36"/>
    </row>
    <row r="9" spans="1:16" s="28" customFormat="1" ht="18.75" customHeight="1">
      <c r="A9" s="33">
        <v>2</v>
      </c>
      <c r="B9" s="162" t="s">
        <v>320</v>
      </c>
      <c r="C9" s="162" t="s">
        <v>344</v>
      </c>
      <c r="D9" s="394" t="s">
        <v>318</v>
      </c>
      <c r="E9" s="395">
        <v>1271174313400000</v>
      </c>
      <c r="F9" s="384" t="s">
        <v>341</v>
      </c>
      <c r="G9" s="33"/>
      <c r="H9" s="35"/>
      <c r="I9" s="33"/>
      <c r="J9" s="162" t="s">
        <v>1385</v>
      </c>
      <c r="K9" s="34"/>
      <c r="L9" s="33">
        <v>1</v>
      </c>
      <c r="M9" s="36"/>
      <c r="N9" s="36"/>
      <c r="O9" s="36"/>
    </row>
    <row r="10" spans="1:16" s="28" customFormat="1" ht="18.75" customHeight="1">
      <c r="A10" s="33">
        <v>3</v>
      </c>
      <c r="B10" s="162" t="s">
        <v>321</v>
      </c>
      <c r="C10" s="162" t="s">
        <v>345</v>
      </c>
      <c r="D10" s="394" t="s">
        <v>314</v>
      </c>
      <c r="E10" s="395">
        <v>1271174313500000</v>
      </c>
      <c r="F10" s="384" t="s">
        <v>1393</v>
      </c>
      <c r="G10" s="33"/>
      <c r="H10" s="35"/>
      <c r="I10" s="33"/>
      <c r="J10" s="162" t="s">
        <v>1385</v>
      </c>
      <c r="K10" s="34"/>
      <c r="L10" s="33">
        <v>1</v>
      </c>
      <c r="M10" s="36"/>
      <c r="N10" s="36"/>
      <c r="O10" s="36"/>
    </row>
    <row r="11" spans="1:16" s="28" customFormat="1" ht="18.75" customHeight="1">
      <c r="A11" s="33">
        <v>4</v>
      </c>
      <c r="B11" s="162" t="s">
        <v>322</v>
      </c>
      <c r="C11" s="162" t="s">
        <v>346</v>
      </c>
      <c r="D11" s="394" t="s">
        <v>316</v>
      </c>
      <c r="E11" s="395">
        <v>1271174313600000</v>
      </c>
      <c r="F11" s="384" t="s">
        <v>341</v>
      </c>
      <c r="G11" s="33"/>
      <c r="H11" s="35"/>
      <c r="I11" s="33"/>
      <c r="J11" s="162" t="s">
        <v>1385</v>
      </c>
      <c r="K11" s="34"/>
      <c r="L11" s="33">
        <v>1</v>
      </c>
      <c r="M11" s="36"/>
      <c r="N11" s="36"/>
      <c r="O11" s="36"/>
    </row>
    <row r="12" spans="1:16" s="28" customFormat="1" ht="18.75" customHeight="1">
      <c r="A12" s="33">
        <v>5</v>
      </c>
      <c r="B12" s="162" t="s">
        <v>347</v>
      </c>
      <c r="C12" s="162" t="s">
        <v>348</v>
      </c>
      <c r="D12" s="394" t="s">
        <v>317</v>
      </c>
      <c r="E12" s="395">
        <v>1271174313700000</v>
      </c>
      <c r="F12" s="384" t="s">
        <v>341</v>
      </c>
      <c r="G12" s="33"/>
      <c r="H12" s="35"/>
      <c r="I12" s="33"/>
      <c r="J12" s="162" t="s">
        <v>1385</v>
      </c>
      <c r="K12" s="34"/>
      <c r="L12" s="33">
        <v>1</v>
      </c>
      <c r="M12" s="36"/>
      <c r="N12" s="36"/>
      <c r="O12" s="36"/>
    </row>
    <row r="13" spans="1:16" s="28" customFormat="1" ht="18.75" customHeight="1">
      <c r="A13" s="33">
        <v>6</v>
      </c>
      <c r="B13" s="162" t="s">
        <v>1400</v>
      </c>
      <c r="C13" s="162" t="s">
        <v>1400</v>
      </c>
      <c r="D13" s="385" t="s">
        <v>1401</v>
      </c>
      <c r="E13" s="386" t="s">
        <v>1402</v>
      </c>
      <c r="F13" s="384" t="s">
        <v>341</v>
      </c>
      <c r="G13" s="33"/>
      <c r="H13" s="35"/>
      <c r="I13" s="33"/>
      <c r="J13" s="162" t="s">
        <v>1385</v>
      </c>
      <c r="K13" s="34"/>
      <c r="L13" s="33">
        <v>1</v>
      </c>
      <c r="M13" s="36"/>
      <c r="N13" s="36"/>
      <c r="O13" s="36"/>
    </row>
    <row r="14" spans="1:16" s="28" customFormat="1" ht="18.75" customHeight="1">
      <c r="A14" s="33">
        <v>7</v>
      </c>
      <c r="B14" s="162" t="s">
        <v>1403</v>
      </c>
      <c r="C14" s="162" t="s">
        <v>1403</v>
      </c>
      <c r="D14" s="385" t="s">
        <v>1404</v>
      </c>
      <c r="E14" s="392">
        <v>1506040503084350</v>
      </c>
      <c r="F14" s="384" t="s">
        <v>341</v>
      </c>
      <c r="G14" s="33"/>
      <c r="H14" s="35"/>
      <c r="I14" s="33"/>
      <c r="J14" s="162" t="s">
        <v>1385</v>
      </c>
      <c r="K14" s="34"/>
      <c r="L14" s="33">
        <v>1</v>
      </c>
      <c r="M14" s="36"/>
      <c r="N14" s="36"/>
      <c r="O14" s="36"/>
    </row>
    <row r="15" spans="1:16" s="28" customFormat="1" ht="18.75" customHeight="1">
      <c r="A15" s="33">
        <v>8</v>
      </c>
      <c r="B15" s="162" t="s">
        <v>1405</v>
      </c>
      <c r="C15" s="162" t="s">
        <v>1405</v>
      </c>
      <c r="D15" s="385" t="s">
        <v>1406</v>
      </c>
      <c r="E15" s="386" t="s">
        <v>1407</v>
      </c>
      <c r="F15" s="384" t="s">
        <v>341</v>
      </c>
      <c r="G15" s="33"/>
      <c r="H15" s="35"/>
      <c r="I15" s="33"/>
      <c r="J15" s="162" t="s">
        <v>1385</v>
      </c>
      <c r="K15" s="34"/>
      <c r="L15" s="33">
        <v>1</v>
      </c>
      <c r="M15" s="36"/>
      <c r="N15" s="36"/>
      <c r="O15" s="36"/>
    </row>
    <row r="16" spans="1:16" s="28" customFormat="1" ht="18.75" customHeight="1">
      <c r="A16" s="33">
        <v>9</v>
      </c>
      <c r="B16" s="162" t="s">
        <v>1408</v>
      </c>
      <c r="C16" s="162" t="s">
        <v>1408</v>
      </c>
      <c r="D16" s="385" t="s">
        <v>1409</v>
      </c>
      <c r="E16" s="386" t="s">
        <v>1410</v>
      </c>
      <c r="F16" s="384" t="s">
        <v>341</v>
      </c>
      <c r="G16" s="33"/>
      <c r="H16" s="35"/>
      <c r="I16" s="33"/>
      <c r="J16" s="162" t="s">
        <v>1385</v>
      </c>
      <c r="K16" s="34"/>
      <c r="L16" s="33">
        <v>1</v>
      </c>
      <c r="M16" s="36"/>
      <c r="N16" s="36"/>
      <c r="O16" s="36"/>
    </row>
    <row r="17" spans="1:15" s="28" customFormat="1" ht="18.75" customHeight="1">
      <c r="A17" s="33">
        <v>10</v>
      </c>
      <c r="B17" s="162" t="s">
        <v>1411</v>
      </c>
      <c r="C17" s="162" t="s">
        <v>1411</v>
      </c>
      <c r="D17" s="385" t="s">
        <v>1412</v>
      </c>
      <c r="E17" s="386" t="s">
        <v>1413</v>
      </c>
      <c r="F17" s="384" t="s">
        <v>341</v>
      </c>
      <c r="G17" s="33"/>
      <c r="H17" s="35"/>
      <c r="I17" s="33"/>
      <c r="J17" s="162" t="s">
        <v>1385</v>
      </c>
      <c r="K17" s="34"/>
      <c r="L17" s="33">
        <v>1</v>
      </c>
      <c r="M17" s="36"/>
      <c r="N17" s="36"/>
      <c r="O17" s="36"/>
    </row>
    <row r="18" spans="1:15" s="28" customFormat="1" ht="18.75" customHeight="1">
      <c r="A18" s="33">
        <v>11</v>
      </c>
      <c r="B18" s="162" t="s">
        <v>1382</v>
      </c>
      <c r="C18" s="162" t="s">
        <v>1382</v>
      </c>
      <c r="D18" s="385" t="s">
        <v>1383</v>
      </c>
      <c r="E18" s="386" t="s">
        <v>1384</v>
      </c>
      <c r="F18" s="384" t="s">
        <v>341</v>
      </c>
      <c r="G18" s="33"/>
      <c r="H18" s="35"/>
      <c r="I18" s="33"/>
      <c r="J18" s="162" t="s">
        <v>1385</v>
      </c>
      <c r="K18" s="34"/>
      <c r="L18" s="33">
        <v>1</v>
      </c>
      <c r="M18" s="36"/>
      <c r="N18" s="36"/>
      <c r="O18" s="36"/>
    </row>
    <row r="19" spans="1:15" s="28" customFormat="1" ht="18.75" customHeight="1">
      <c r="A19" s="33">
        <v>12</v>
      </c>
      <c r="B19" s="390" t="s">
        <v>1387</v>
      </c>
      <c r="C19" s="162" t="s">
        <v>1388</v>
      </c>
      <c r="D19" s="385" t="s">
        <v>1389</v>
      </c>
      <c r="E19" s="386" t="s">
        <v>1390</v>
      </c>
      <c r="F19" s="384" t="s">
        <v>341</v>
      </c>
      <c r="G19" s="33"/>
      <c r="H19" s="35"/>
      <c r="I19" s="33"/>
      <c r="J19" s="162" t="s">
        <v>1385</v>
      </c>
      <c r="K19" s="34"/>
      <c r="L19" s="33">
        <v>1</v>
      </c>
      <c r="M19" s="36"/>
      <c r="N19" s="36"/>
      <c r="O19" s="36"/>
    </row>
    <row r="20" spans="1:15" s="28" customFormat="1" ht="18.75" customHeight="1">
      <c r="A20" s="33">
        <v>13</v>
      </c>
      <c r="B20" s="454" t="s">
        <v>1391</v>
      </c>
      <c r="C20" s="162" t="s">
        <v>342</v>
      </c>
      <c r="D20" s="385" t="s">
        <v>1392</v>
      </c>
      <c r="E20" s="386" t="s">
        <v>1390</v>
      </c>
      <c r="F20" s="384" t="s">
        <v>341</v>
      </c>
      <c r="G20" s="33"/>
      <c r="H20" s="35"/>
      <c r="I20" s="33"/>
      <c r="J20" s="162" t="s">
        <v>1385</v>
      </c>
      <c r="K20" s="34"/>
      <c r="L20" s="33">
        <v>1</v>
      </c>
      <c r="M20" s="36"/>
      <c r="N20" s="36"/>
      <c r="O20" s="36"/>
    </row>
    <row r="21" spans="1:15" s="28" customFormat="1" ht="18.75" customHeight="1">
      <c r="A21" s="33">
        <v>14</v>
      </c>
      <c r="B21" s="162" t="s">
        <v>1394</v>
      </c>
      <c r="C21" s="162" t="s">
        <v>1394</v>
      </c>
      <c r="D21" s="385" t="s">
        <v>1395</v>
      </c>
      <c r="E21" s="386" t="s">
        <v>1396</v>
      </c>
      <c r="F21" s="384" t="s">
        <v>341</v>
      </c>
      <c r="G21" s="33"/>
      <c r="H21" s="35"/>
      <c r="I21" s="33"/>
      <c r="J21" s="162" t="s">
        <v>1385</v>
      </c>
      <c r="K21" s="34"/>
      <c r="L21" s="33">
        <v>1</v>
      </c>
      <c r="M21" s="36"/>
      <c r="N21" s="36"/>
      <c r="O21" s="36"/>
    </row>
    <row r="22" spans="1:15" s="28" customFormat="1" ht="18.75" customHeight="1">
      <c r="A22" s="33">
        <v>15</v>
      </c>
      <c r="B22" s="162" t="s">
        <v>1397</v>
      </c>
      <c r="C22" s="162" t="s">
        <v>1397</v>
      </c>
      <c r="D22" s="385" t="s">
        <v>1398</v>
      </c>
      <c r="E22" s="386" t="s">
        <v>1399</v>
      </c>
      <c r="F22" s="384" t="s">
        <v>341</v>
      </c>
      <c r="G22" s="33"/>
      <c r="H22" s="35"/>
      <c r="I22" s="33"/>
      <c r="J22" s="162" t="s">
        <v>1385</v>
      </c>
      <c r="K22" s="34"/>
      <c r="L22" s="33">
        <v>1</v>
      </c>
      <c r="M22" s="36"/>
      <c r="N22" s="36"/>
      <c r="O22" s="36"/>
    </row>
    <row r="23" spans="1:15" ht="16.5" customHeight="1">
      <c r="A23" s="497" t="s">
        <v>327</v>
      </c>
      <c r="B23" s="497"/>
      <c r="C23" s="497"/>
      <c r="D23" s="497"/>
      <c r="E23" s="497"/>
      <c r="F23" s="497"/>
      <c r="G23" s="497"/>
      <c r="H23" s="497"/>
      <c r="I23" s="497"/>
      <c r="J23" s="497"/>
    </row>
    <row r="24" spans="1:15" ht="16.5" customHeight="1">
      <c r="A24" s="497" t="s">
        <v>365</v>
      </c>
      <c r="B24" s="497"/>
      <c r="C24" s="497"/>
      <c r="D24" s="497"/>
      <c r="E24" s="497"/>
      <c r="F24" s="497"/>
      <c r="G24" s="497"/>
      <c r="H24" s="497"/>
      <c r="I24" s="497"/>
      <c r="J24" s="497"/>
    </row>
    <row r="25" spans="1:15" ht="16.5" customHeight="1">
      <c r="A25" s="497" t="s">
        <v>366</v>
      </c>
      <c r="B25" s="497"/>
      <c r="C25" s="497"/>
      <c r="D25" s="497"/>
      <c r="E25" s="497"/>
      <c r="F25" s="497"/>
      <c r="G25" s="497"/>
      <c r="H25" s="497"/>
      <c r="I25" s="497"/>
      <c r="J25" s="497"/>
    </row>
    <row r="26" spans="1:15" ht="16.5" customHeight="1">
      <c r="A26" s="497" t="s">
        <v>367</v>
      </c>
      <c r="B26" s="497"/>
      <c r="C26" s="497"/>
      <c r="D26" s="497"/>
      <c r="E26" s="497"/>
      <c r="F26" s="497"/>
      <c r="G26" s="497"/>
      <c r="H26" s="497"/>
      <c r="I26" s="497"/>
      <c r="J26" s="497"/>
    </row>
    <row r="27" spans="1:15" ht="16.5" customHeight="1">
      <c r="A27" s="497" t="s">
        <v>368</v>
      </c>
      <c r="B27" s="497"/>
      <c r="C27" s="497"/>
      <c r="D27" s="497"/>
      <c r="E27" s="497"/>
      <c r="F27" s="497"/>
      <c r="G27" s="497"/>
      <c r="H27" s="497"/>
      <c r="I27" s="497"/>
      <c r="J27" s="497"/>
    </row>
    <row r="28" spans="1:15" ht="16.5" customHeight="1">
      <c r="A28" s="497" t="s">
        <v>369</v>
      </c>
      <c r="B28" s="497"/>
      <c r="C28" s="497"/>
      <c r="D28" s="497"/>
      <c r="E28" s="497"/>
      <c r="F28" s="497"/>
      <c r="G28" s="497"/>
      <c r="H28" s="497"/>
      <c r="I28" s="497"/>
      <c r="J28" s="497"/>
    </row>
    <row r="29" spans="1:15" ht="16.5" customHeight="1">
      <c r="A29" s="497" t="s">
        <v>370</v>
      </c>
      <c r="B29" s="497"/>
      <c r="C29" s="497"/>
      <c r="D29" s="497"/>
      <c r="E29" s="497"/>
      <c r="F29" s="497"/>
      <c r="G29" s="497"/>
      <c r="H29" s="497"/>
      <c r="I29" s="497"/>
      <c r="J29" s="497"/>
    </row>
    <row r="30" spans="1:15" ht="16.5" customHeight="1">
      <c r="A30" s="497" t="s">
        <v>371</v>
      </c>
      <c r="B30" s="497"/>
      <c r="C30" s="497"/>
      <c r="D30" s="497"/>
      <c r="E30" s="497"/>
      <c r="F30" s="497"/>
      <c r="G30" s="497"/>
      <c r="H30" s="497"/>
      <c r="I30" s="497"/>
      <c r="J30" s="497"/>
    </row>
    <row r="31" spans="1:15" ht="16.5" customHeight="1">
      <c r="A31" s="497" t="s">
        <v>372</v>
      </c>
      <c r="B31" s="497"/>
      <c r="C31" s="497"/>
      <c r="D31" s="497"/>
      <c r="E31" s="497"/>
      <c r="F31" s="497"/>
      <c r="G31" s="497"/>
      <c r="H31" s="497"/>
      <c r="I31" s="497"/>
      <c r="J31" s="497"/>
    </row>
    <row r="32" spans="1:15" ht="16.5" customHeight="1">
      <c r="A32" s="497" t="s">
        <v>373</v>
      </c>
      <c r="B32" s="497"/>
      <c r="C32" s="497"/>
      <c r="D32" s="497"/>
      <c r="E32" s="497"/>
      <c r="F32" s="497"/>
      <c r="G32" s="497"/>
      <c r="H32" s="497"/>
      <c r="I32" s="497"/>
      <c r="J32" s="497"/>
    </row>
    <row r="33" spans="1:10" ht="16.5" customHeight="1">
      <c r="A33" s="497" t="s">
        <v>374</v>
      </c>
      <c r="B33" s="497"/>
      <c r="C33" s="497"/>
      <c r="D33" s="497"/>
      <c r="E33" s="497"/>
      <c r="F33" s="497"/>
      <c r="G33" s="497"/>
      <c r="H33" s="497"/>
      <c r="I33" s="497"/>
      <c r="J33" s="497"/>
    </row>
    <row r="34" spans="1:10" ht="16.5" customHeight="1">
      <c r="A34" s="497" t="s">
        <v>375</v>
      </c>
      <c r="B34" s="497"/>
      <c r="C34" s="497"/>
      <c r="D34" s="497"/>
      <c r="E34" s="497"/>
      <c r="F34" s="497"/>
      <c r="G34" s="497"/>
      <c r="H34" s="497"/>
      <c r="I34" s="497"/>
      <c r="J34" s="497"/>
    </row>
    <row r="35" spans="1:10" ht="16.5" customHeight="1">
      <c r="A35" s="497" t="s">
        <v>376</v>
      </c>
      <c r="B35" s="497"/>
      <c r="C35" s="497"/>
      <c r="D35" s="497"/>
      <c r="E35" s="497"/>
      <c r="F35" s="497"/>
      <c r="G35" s="497"/>
      <c r="H35" s="497"/>
      <c r="I35" s="497"/>
      <c r="J35" s="497"/>
    </row>
    <row r="36" spans="1:10" ht="16.5" customHeight="1">
      <c r="A36" s="497" t="s">
        <v>377</v>
      </c>
      <c r="B36" s="497"/>
      <c r="C36" s="497"/>
      <c r="D36" s="497"/>
      <c r="E36" s="497"/>
      <c r="F36" s="497"/>
      <c r="G36" s="497"/>
      <c r="H36" s="497"/>
      <c r="I36" s="497"/>
      <c r="J36" s="497"/>
    </row>
    <row r="37" spans="1:10" ht="16.5" customHeight="1">
      <c r="A37" s="497" t="s">
        <v>378</v>
      </c>
      <c r="B37" s="497"/>
      <c r="C37" s="497"/>
      <c r="D37" s="497"/>
      <c r="E37" s="497"/>
      <c r="F37" s="497"/>
      <c r="G37" s="497"/>
      <c r="H37" s="497"/>
      <c r="I37" s="497"/>
      <c r="J37" s="497"/>
    </row>
    <row r="38" spans="1:10" ht="16.5" customHeight="1">
      <c r="A38" s="497" t="s">
        <v>379</v>
      </c>
      <c r="B38" s="497"/>
      <c r="C38" s="497"/>
      <c r="D38" s="497"/>
      <c r="E38" s="497"/>
      <c r="F38" s="497"/>
      <c r="G38" s="497"/>
      <c r="H38" s="497"/>
      <c r="I38" s="497"/>
      <c r="J38" s="497"/>
    </row>
  </sheetData>
  <mergeCells count="34">
    <mergeCell ref="A36:J36"/>
    <mergeCell ref="A37:J37"/>
    <mergeCell ref="A38:J38"/>
    <mergeCell ref="A31:J31"/>
    <mergeCell ref="A32:J32"/>
    <mergeCell ref="A33:J33"/>
    <mergeCell ref="A34:J34"/>
    <mergeCell ref="A35:J35"/>
    <mergeCell ref="A26:J26"/>
    <mergeCell ref="A27:J27"/>
    <mergeCell ref="A28:J28"/>
    <mergeCell ref="A29:J29"/>
    <mergeCell ref="A30:J30"/>
    <mergeCell ref="O5:O6"/>
    <mergeCell ref="A23:J23"/>
    <mergeCell ref="A24:J24"/>
    <mergeCell ref="A25:J25"/>
    <mergeCell ref="D5:D6"/>
    <mergeCell ref="A1:P1"/>
    <mergeCell ref="A2:C2"/>
    <mergeCell ref="A3:C3"/>
    <mergeCell ref="A4:C4"/>
    <mergeCell ref="A5:A6"/>
    <mergeCell ref="B5:C5"/>
    <mergeCell ref="E5:E6"/>
    <mergeCell ref="F5:F6"/>
    <mergeCell ref="G5:G6"/>
    <mergeCell ref="H5:H6"/>
    <mergeCell ref="I5:I6"/>
    <mergeCell ref="J5:J6"/>
    <mergeCell ref="K5:K6"/>
    <mergeCell ref="L5:L6"/>
    <mergeCell ref="M5:M6"/>
    <mergeCell ref="N5:N6"/>
  </mergeCells>
  <pageMargins left="0.7" right="0.7" top="0.75" bottom="0.75" header="0.3" footer="0.3"/>
  <pageSetup paperSize="5" scale="8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61"/>
  <sheetViews>
    <sheetView topLeftCell="A6" workbookViewId="0">
      <selection activeCell="E15" sqref="E15"/>
    </sheetView>
  </sheetViews>
  <sheetFormatPr defaultColWidth="9.296875" defaultRowHeight="12.5"/>
  <cols>
    <col min="1" max="1" width="11.19921875" style="18" bestFit="1" customWidth="1"/>
    <col min="2" max="2" width="18.3984375" style="18" customWidth="1"/>
    <col min="3" max="4" width="17.5" style="18" bestFit="1" customWidth="1"/>
    <col min="5" max="5" width="26.19921875" style="18" bestFit="1" customWidth="1"/>
    <col min="6" max="6" width="8.5" style="18" customWidth="1"/>
    <col min="7" max="7" width="22.5" style="18" bestFit="1" customWidth="1"/>
    <col min="8" max="8" width="19.296875" style="18" customWidth="1"/>
    <col min="9" max="9" width="7.296875" style="18" customWidth="1"/>
    <col min="10" max="10" width="8.69921875" style="18" customWidth="1"/>
    <col min="11" max="11" width="7.5" style="18" customWidth="1"/>
    <col min="12" max="12" width="9.5" style="18" customWidth="1"/>
    <col min="13" max="13" width="8.69921875" style="18" customWidth="1"/>
    <col min="14" max="14" width="11.5" style="18" customWidth="1"/>
    <col min="15" max="15" width="7.296875" style="18" customWidth="1"/>
    <col min="16" max="16" width="11.5" style="18" customWidth="1"/>
    <col min="17" max="17" width="11.19921875" style="18" customWidth="1"/>
    <col min="18" max="18" width="7.296875" style="18" customWidth="1"/>
    <col min="19" max="19" width="10.5" style="18" customWidth="1"/>
    <col min="20" max="21" width="10.796875" style="18" customWidth="1"/>
    <col min="22" max="22" width="8.69921875" style="18" customWidth="1"/>
    <col min="23" max="23" width="9.296875" style="18" customWidth="1"/>
    <col min="24" max="16384" width="9.296875" style="18"/>
  </cols>
  <sheetData>
    <row r="1" spans="1:23" ht="19.5" customHeight="1">
      <c r="A1" s="500" t="s">
        <v>380</v>
      </c>
      <c r="B1" s="500"/>
      <c r="C1" s="500"/>
      <c r="D1" s="500"/>
      <c r="E1" s="500"/>
      <c r="F1" s="500"/>
      <c r="G1" s="500"/>
      <c r="H1" s="500"/>
      <c r="I1" s="500"/>
      <c r="J1" s="500"/>
      <c r="K1" s="500"/>
      <c r="L1" s="500"/>
      <c r="M1" s="500"/>
      <c r="N1" s="500"/>
      <c r="O1" s="500"/>
      <c r="P1" s="500"/>
      <c r="Q1" s="500"/>
      <c r="R1" s="500"/>
      <c r="S1" s="500"/>
      <c r="T1" s="500"/>
      <c r="U1" s="500"/>
      <c r="V1" s="500"/>
      <c r="W1" s="500"/>
    </row>
    <row r="2" spans="1:23" ht="39" customHeight="1">
      <c r="A2" s="501" t="s">
        <v>1369</v>
      </c>
      <c r="B2" s="502"/>
      <c r="C2" s="502"/>
      <c r="D2" s="502"/>
      <c r="E2" s="379"/>
      <c r="F2" s="379"/>
      <c r="G2" s="379"/>
      <c r="H2" s="379"/>
      <c r="I2" s="379"/>
      <c r="J2" s="379"/>
      <c r="K2" s="379"/>
      <c r="L2" s="379"/>
      <c r="M2" s="379"/>
      <c r="N2" s="379"/>
      <c r="O2" s="379"/>
      <c r="P2" s="379"/>
      <c r="Q2" s="379"/>
      <c r="R2" s="379"/>
      <c r="S2" s="379"/>
      <c r="T2" s="379"/>
      <c r="U2" s="379"/>
      <c r="V2" s="379"/>
      <c r="W2" s="379"/>
    </row>
    <row r="3" spans="1:23" ht="19.5" customHeight="1">
      <c r="A3" s="501" t="s">
        <v>1367</v>
      </c>
      <c r="B3" s="501"/>
      <c r="C3" s="501"/>
      <c r="D3" s="501"/>
      <c r="E3" s="379"/>
      <c r="F3" s="379"/>
      <c r="G3" s="379"/>
      <c r="H3" s="379"/>
      <c r="I3" s="379"/>
      <c r="J3" s="379"/>
      <c r="K3" s="379"/>
      <c r="L3" s="379"/>
      <c r="M3" s="379"/>
      <c r="N3" s="379"/>
      <c r="O3" s="379"/>
      <c r="P3" s="379"/>
      <c r="Q3" s="379"/>
      <c r="R3" s="379"/>
      <c r="S3" s="379"/>
      <c r="T3" s="379"/>
      <c r="U3" s="379"/>
      <c r="V3" s="379"/>
      <c r="W3" s="379"/>
    </row>
    <row r="4" spans="1:23" ht="24.75" customHeight="1">
      <c r="A4" s="503" t="s">
        <v>381</v>
      </c>
      <c r="B4" s="504"/>
      <c r="C4" s="504"/>
      <c r="D4" s="504"/>
      <c r="E4" s="504"/>
      <c r="F4" s="504"/>
      <c r="G4" s="504"/>
      <c r="H4" s="505"/>
      <c r="I4" s="503" t="s">
        <v>382</v>
      </c>
      <c r="J4" s="504"/>
      <c r="K4" s="504"/>
      <c r="L4" s="504"/>
      <c r="M4" s="504"/>
      <c r="N4" s="504"/>
      <c r="O4" s="504"/>
      <c r="P4" s="504"/>
      <c r="Q4" s="504"/>
      <c r="R4" s="505"/>
      <c r="S4" s="498" t="s">
        <v>383</v>
      </c>
      <c r="T4" s="503" t="s">
        <v>384</v>
      </c>
      <c r="U4" s="504"/>
      <c r="V4" s="505"/>
      <c r="W4" s="379"/>
    </row>
    <row r="5" spans="1:23" ht="12.65" customHeight="1">
      <c r="A5" s="507" t="s">
        <v>1414</v>
      </c>
      <c r="B5" s="503" t="s">
        <v>353</v>
      </c>
      <c r="C5" s="505"/>
      <c r="D5" s="498" t="s">
        <v>323</v>
      </c>
      <c r="E5" s="498" t="s">
        <v>354</v>
      </c>
      <c r="F5" s="498" t="s">
        <v>355</v>
      </c>
      <c r="G5" s="498" t="s">
        <v>385</v>
      </c>
      <c r="H5" s="498" t="s">
        <v>358</v>
      </c>
      <c r="I5" s="498" t="s">
        <v>386</v>
      </c>
      <c r="J5" s="498" t="s">
        <v>387</v>
      </c>
      <c r="K5" s="498" t="s">
        <v>388</v>
      </c>
      <c r="L5" s="498" t="s">
        <v>389</v>
      </c>
      <c r="M5" s="498" t="s">
        <v>390</v>
      </c>
      <c r="N5" s="498" t="s">
        <v>391</v>
      </c>
      <c r="O5" s="498" t="s">
        <v>392</v>
      </c>
      <c r="P5" s="498" t="s">
        <v>393</v>
      </c>
      <c r="Q5" s="498" t="s">
        <v>394</v>
      </c>
      <c r="R5" s="498" t="s">
        <v>395</v>
      </c>
      <c r="S5" s="506"/>
      <c r="T5" s="498" t="s">
        <v>396</v>
      </c>
      <c r="U5" s="498" t="s">
        <v>397</v>
      </c>
      <c r="V5" s="498" t="s">
        <v>398</v>
      </c>
      <c r="W5" s="379"/>
    </row>
    <row r="6" spans="1:23" ht="49.5" customHeight="1">
      <c r="A6" s="508"/>
      <c r="B6" s="380" t="s">
        <v>363</v>
      </c>
      <c r="C6" s="380" t="s">
        <v>364</v>
      </c>
      <c r="D6" s="499"/>
      <c r="E6" s="499"/>
      <c r="F6" s="499"/>
      <c r="G6" s="499"/>
      <c r="H6" s="499"/>
      <c r="I6" s="499"/>
      <c r="J6" s="499"/>
      <c r="K6" s="499"/>
      <c r="L6" s="499"/>
      <c r="M6" s="499"/>
      <c r="N6" s="499"/>
      <c r="O6" s="499"/>
      <c r="P6" s="499"/>
      <c r="Q6" s="499"/>
      <c r="R6" s="499"/>
      <c r="S6" s="499"/>
      <c r="T6" s="499"/>
      <c r="U6" s="499"/>
      <c r="V6" s="499"/>
      <c r="W6" s="379"/>
    </row>
    <row r="7" spans="1:23" ht="13" customHeight="1">
      <c r="A7" s="381">
        <v>1</v>
      </c>
      <c r="B7" s="381">
        <v>2</v>
      </c>
      <c r="C7" s="381">
        <v>3</v>
      </c>
      <c r="D7" s="381">
        <v>4</v>
      </c>
      <c r="E7" s="382">
        <v>5</v>
      </c>
      <c r="F7" s="381">
        <v>6</v>
      </c>
      <c r="G7" s="381">
        <v>7</v>
      </c>
      <c r="H7" s="381">
        <v>8</v>
      </c>
      <c r="I7" s="381">
        <v>9</v>
      </c>
      <c r="J7" s="381">
        <v>10</v>
      </c>
      <c r="K7" s="381">
        <v>11</v>
      </c>
      <c r="L7" s="381">
        <v>12</v>
      </c>
      <c r="M7" s="381">
        <v>13</v>
      </c>
      <c r="N7" s="381">
        <v>14</v>
      </c>
      <c r="O7" s="381">
        <v>15</v>
      </c>
      <c r="P7" s="381">
        <v>16</v>
      </c>
      <c r="Q7" s="381">
        <v>17</v>
      </c>
      <c r="R7" s="381">
        <v>18</v>
      </c>
      <c r="S7" s="383"/>
      <c r="T7" s="381">
        <v>20</v>
      </c>
      <c r="U7" s="381">
        <v>21</v>
      </c>
      <c r="V7" s="381">
        <v>22</v>
      </c>
      <c r="W7" s="379"/>
    </row>
    <row r="8" spans="1:23" ht="13" customHeight="1">
      <c r="A8" s="384">
        <v>1</v>
      </c>
      <c r="B8" s="162" t="s">
        <v>1382</v>
      </c>
      <c r="C8" s="162" t="s">
        <v>1382</v>
      </c>
      <c r="D8" s="385" t="s">
        <v>1383</v>
      </c>
      <c r="E8" s="386" t="s">
        <v>1384</v>
      </c>
      <c r="F8" s="384" t="s">
        <v>341</v>
      </c>
      <c r="G8" s="162" t="s">
        <v>1385</v>
      </c>
      <c r="H8" s="162" t="s">
        <v>1386</v>
      </c>
      <c r="I8" s="387" t="s">
        <v>955</v>
      </c>
      <c r="J8" s="387" t="s">
        <v>955</v>
      </c>
      <c r="K8" s="388">
        <v>1</v>
      </c>
      <c r="L8" s="388" t="s">
        <v>955</v>
      </c>
      <c r="M8" s="387" t="s">
        <v>955</v>
      </c>
      <c r="N8" s="387" t="s">
        <v>955</v>
      </c>
      <c r="O8" s="387" t="s">
        <v>955</v>
      </c>
      <c r="P8" s="387" t="s">
        <v>955</v>
      </c>
      <c r="Q8" s="388">
        <v>1</v>
      </c>
      <c r="R8" s="387" t="s">
        <v>955</v>
      </c>
      <c r="S8" s="387"/>
      <c r="T8" s="387"/>
      <c r="U8" s="387"/>
      <c r="V8" s="387"/>
      <c r="W8" s="379"/>
    </row>
    <row r="9" spans="1:23" ht="13" customHeight="1">
      <c r="A9" s="384">
        <v>2</v>
      </c>
      <c r="B9" s="390" t="s">
        <v>1387</v>
      </c>
      <c r="C9" s="162" t="s">
        <v>1388</v>
      </c>
      <c r="D9" s="385" t="s">
        <v>1389</v>
      </c>
      <c r="E9" s="386" t="s">
        <v>1390</v>
      </c>
      <c r="F9" s="384" t="s">
        <v>341</v>
      </c>
      <c r="G9" s="162" t="s">
        <v>1385</v>
      </c>
      <c r="H9" s="162" t="s">
        <v>1386</v>
      </c>
      <c r="I9" s="391"/>
      <c r="J9" s="387"/>
      <c r="K9" s="388">
        <v>1</v>
      </c>
      <c r="L9" s="388"/>
      <c r="M9" s="387"/>
      <c r="N9" s="387"/>
      <c r="O9" s="387"/>
      <c r="P9" s="387"/>
      <c r="Q9" s="388">
        <v>1</v>
      </c>
      <c r="R9" s="387"/>
      <c r="S9" s="387"/>
      <c r="T9" s="387"/>
      <c r="U9" s="387"/>
      <c r="V9" s="387"/>
      <c r="W9" s="379"/>
    </row>
    <row r="10" spans="1:23" ht="13" customHeight="1">
      <c r="A10" s="384">
        <v>3</v>
      </c>
      <c r="B10" s="454" t="s">
        <v>1391</v>
      </c>
      <c r="C10" s="162" t="s">
        <v>342</v>
      </c>
      <c r="D10" s="385" t="s">
        <v>1392</v>
      </c>
      <c r="E10" s="386" t="s">
        <v>1390</v>
      </c>
      <c r="F10" s="384" t="s">
        <v>1393</v>
      </c>
      <c r="G10" s="162" t="s">
        <v>1385</v>
      </c>
      <c r="H10" s="162" t="s">
        <v>1386</v>
      </c>
      <c r="I10" s="387"/>
      <c r="J10" s="387"/>
      <c r="K10" s="388">
        <v>1</v>
      </c>
      <c r="L10" s="388"/>
      <c r="M10" s="387"/>
      <c r="N10" s="387"/>
      <c r="O10" s="387"/>
      <c r="P10" s="387"/>
      <c r="Q10" s="388">
        <v>1</v>
      </c>
      <c r="R10" s="387"/>
      <c r="S10" s="387"/>
      <c r="T10" s="387"/>
      <c r="U10" s="387"/>
      <c r="V10" s="387"/>
      <c r="W10" s="379"/>
    </row>
    <row r="11" spans="1:23" ht="13" customHeight="1">
      <c r="A11" s="384">
        <v>4</v>
      </c>
      <c r="B11" s="162" t="s">
        <v>1394</v>
      </c>
      <c r="C11" s="162" t="s">
        <v>1394</v>
      </c>
      <c r="D11" s="385" t="s">
        <v>1395</v>
      </c>
      <c r="E11" s="386" t="s">
        <v>1396</v>
      </c>
      <c r="F11" s="384" t="s">
        <v>341</v>
      </c>
      <c r="G11" s="162" t="s">
        <v>1385</v>
      </c>
      <c r="H11" s="162" t="s">
        <v>1386</v>
      </c>
      <c r="I11" s="387"/>
      <c r="J11" s="387"/>
      <c r="K11" s="388">
        <v>1</v>
      </c>
      <c r="L11" s="388"/>
      <c r="M11" s="387"/>
      <c r="N11" s="387"/>
      <c r="O11" s="387"/>
      <c r="P11" s="387"/>
      <c r="Q11" s="388">
        <v>1</v>
      </c>
      <c r="R11" s="387"/>
      <c r="S11" s="387"/>
      <c r="T11" s="387"/>
      <c r="U11" s="387"/>
      <c r="V11" s="387"/>
      <c r="W11" s="379"/>
    </row>
    <row r="12" spans="1:23" ht="13" customHeight="1">
      <c r="A12" s="384">
        <v>5</v>
      </c>
      <c r="B12" s="162" t="s">
        <v>1397</v>
      </c>
      <c r="C12" s="162" t="s">
        <v>1397</v>
      </c>
      <c r="D12" s="385" t="s">
        <v>1398</v>
      </c>
      <c r="E12" s="386" t="s">
        <v>1399</v>
      </c>
      <c r="F12" s="384" t="s">
        <v>341</v>
      </c>
      <c r="G12" s="162" t="s">
        <v>1385</v>
      </c>
      <c r="H12" s="162" t="s">
        <v>1386</v>
      </c>
      <c r="I12" s="387"/>
      <c r="J12" s="387"/>
      <c r="K12" s="388">
        <v>1</v>
      </c>
      <c r="L12" s="388"/>
      <c r="M12" s="387"/>
      <c r="N12" s="387"/>
      <c r="O12" s="387"/>
      <c r="P12" s="387"/>
      <c r="Q12" s="388">
        <v>1</v>
      </c>
      <c r="R12" s="387"/>
      <c r="S12" s="387"/>
      <c r="T12" s="387"/>
      <c r="U12" s="387"/>
      <c r="V12" s="387"/>
      <c r="W12" s="379"/>
    </row>
    <row r="13" spans="1:23" ht="13" customHeight="1">
      <c r="A13" s="384">
        <v>6</v>
      </c>
      <c r="B13" s="162" t="s">
        <v>1400</v>
      </c>
      <c r="C13" s="162" t="s">
        <v>1400</v>
      </c>
      <c r="D13" s="385" t="s">
        <v>1401</v>
      </c>
      <c r="E13" s="386" t="s">
        <v>1402</v>
      </c>
      <c r="F13" s="384" t="s">
        <v>341</v>
      </c>
      <c r="G13" s="162" t="s">
        <v>1385</v>
      </c>
      <c r="H13" s="162" t="s">
        <v>1386</v>
      </c>
      <c r="I13" s="387"/>
      <c r="J13" s="387"/>
      <c r="K13" s="388">
        <v>1</v>
      </c>
      <c r="L13" s="388"/>
      <c r="M13" s="387"/>
      <c r="N13" s="387"/>
      <c r="O13" s="387"/>
      <c r="P13" s="387"/>
      <c r="Q13" s="388">
        <v>1</v>
      </c>
      <c r="R13" s="387"/>
      <c r="S13" s="387"/>
      <c r="T13" s="387"/>
      <c r="U13" s="387"/>
      <c r="V13" s="387"/>
      <c r="W13" s="379"/>
    </row>
    <row r="14" spans="1:23" ht="13" customHeight="1">
      <c r="A14" s="384">
        <v>7</v>
      </c>
      <c r="B14" s="162" t="s">
        <v>1403</v>
      </c>
      <c r="C14" s="162" t="s">
        <v>1403</v>
      </c>
      <c r="D14" s="385" t="s">
        <v>1404</v>
      </c>
      <c r="E14" s="392">
        <v>1506040503084350</v>
      </c>
      <c r="F14" s="384" t="s">
        <v>341</v>
      </c>
      <c r="G14" s="162" t="s">
        <v>1385</v>
      </c>
      <c r="H14" s="162" t="s">
        <v>1386</v>
      </c>
      <c r="I14" s="387"/>
      <c r="J14" s="387"/>
      <c r="K14" s="388">
        <v>1</v>
      </c>
      <c r="L14" s="388"/>
      <c r="M14" s="387"/>
      <c r="N14" s="387"/>
      <c r="O14" s="387"/>
      <c r="P14" s="387"/>
      <c r="Q14" s="388">
        <v>1</v>
      </c>
      <c r="R14" s="387"/>
      <c r="S14" s="387"/>
      <c r="T14" s="387"/>
      <c r="U14" s="387"/>
      <c r="V14" s="387"/>
      <c r="W14" s="379"/>
    </row>
    <row r="15" spans="1:23" ht="13" customHeight="1">
      <c r="A15" s="384">
        <v>8</v>
      </c>
      <c r="B15" s="162" t="s">
        <v>1405</v>
      </c>
      <c r="C15" s="162" t="s">
        <v>1405</v>
      </c>
      <c r="D15" s="385" t="s">
        <v>1406</v>
      </c>
      <c r="E15" s="386" t="s">
        <v>1407</v>
      </c>
      <c r="F15" s="384" t="s">
        <v>341</v>
      </c>
      <c r="G15" s="162" t="s">
        <v>1385</v>
      </c>
      <c r="H15" s="162" t="s">
        <v>1386</v>
      </c>
      <c r="I15" s="387"/>
      <c r="J15" s="387"/>
      <c r="K15" s="388">
        <v>1</v>
      </c>
      <c r="L15" s="388"/>
      <c r="M15" s="387"/>
      <c r="N15" s="387"/>
      <c r="O15" s="387"/>
      <c r="P15" s="387"/>
      <c r="Q15" s="388">
        <v>1</v>
      </c>
      <c r="R15" s="387"/>
      <c r="S15" s="387"/>
      <c r="T15" s="387"/>
      <c r="U15" s="387"/>
      <c r="V15" s="387"/>
      <c r="W15" s="379"/>
    </row>
    <row r="16" spans="1:23" ht="13" customHeight="1">
      <c r="A16" s="384">
        <v>9</v>
      </c>
      <c r="B16" s="162" t="s">
        <v>1408</v>
      </c>
      <c r="C16" s="162" t="s">
        <v>1408</v>
      </c>
      <c r="D16" s="385" t="s">
        <v>1409</v>
      </c>
      <c r="E16" s="386" t="s">
        <v>1410</v>
      </c>
      <c r="F16" s="384" t="s">
        <v>341</v>
      </c>
      <c r="G16" s="162" t="s">
        <v>1385</v>
      </c>
      <c r="H16" s="162" t="s">
        <v>1386</v>
      </c>
      <c r="I16" s="387"/>
      <c r="J16" s="387"/>
      <c r="K16" s="388">
        <v>1</v>
      </c>
      <c r="L16" s="388"/>
      <c r="M16" s="387"/>
      <c r="N16" s="387"/>
      <c r="O16" s="387"/>
      <c r="P16" s="387"/>
      <c r="Q16" s="388">
        <v>1</v>
      </c>
      <c r="R16" s="387"/>
      <c r="S16" s="387"/>
      <c r="T16" s="387"/>
      <c r="U16" s="387"/>
      <c r="V16" s="387"/>
      <c r="W16" s="379"/>
    </row>
    <row r="17" spans="1:23" ht="13" customHeight="1">
      <c r="A17" s="384">
        <v>10</v>
      </c>
      <c r="B17" s="162" t="s">
        <v>1411</v>
      </c>
      <c r="C17" s="162" t="s">
        <v>1411</v>
      </c>
      <c r="D17" s="385" t="s">
        <v>1412</v>
      </c>
      <c r="E17" s="386" t="s">
        <v>1413</v>
      </c>
      <c r="F17" s="384" t="s">
        <v>341</v>
      </c>
      <c r="G17" s="162" t="s">
        <v>1385</v>
      </c>
      <c r="H17" s="162" t="s">
        <v>1386</v>
      </c>
      <c r="I17" s="387"/>
      <c r="J17" s="387"/>
      <c r="K17" s="388">
        <v>1</v>
      </c>
      <c r="L17" s="387"/>
      <c r="M17" s="387"/>
      <c r="N17" s="387"/>
      <c r="O17" s="388"/>
      <c r="P17" s="387"/>
      <c r="Q17" s="388">
        <v>1</v>
      </c>
      <c r="R17" s="387"/>
      <c r="S17" s="387"/>
      <c r="T17" s="387"/>
      <c r="U17" s="387"/>
      <c r="V17" s="387"/>
      <c r="W17" s="379"/>
    </row>
    <row r="18" spans="1:23" ht="13" customHeight="1">
      <c r="A18" s="384">
        <v>11</v>
      </c>
      <c r="B18" s="814" t="s">
        <v>1416</v>
      </c>
      <c r="C18" s="814" t="s">
        <v>1416</v>
      </c>
      <c r="D18" s="815">
        <v>1221071112810000</v>
      </c>
      <c r="E18" s="386" t="s">
        <v>1384</v>
      </c>
      <c r="F18" s="816" t="s">
        <v>341</v>
      </c>
      <c r="G18" s="162" t="s">
        <v>1435</v>
      </c>
      <c r="H18" s="162" t="s">
        <v>1386</v>
      </c>
      <c r="I18" s="387" t="s">
        <v>955</v>
      </c>
      <c r="J18" s="387" t="s">
        <v>955</v>
      </c>
      <c r="K18" s="388">
        <v>1</v>
      </c>
      <c r="L18" s="388" t="s">
        <v>955</v>
      </c>
      <c r="M18" s="387" t="s">
        <v>955</v>
      </c>
      <c r="N18" s="387" t="s">
        <v>955</v>
      </c>
      <c r="O18" s="387" t="s">
        <v>955</v>
      </c>
      <c r="P18" s="387" t="s">
        <v>955</v>
      </c>
      <c r="Q18" s="388">
        <v>1</v>
      </c>
      <c r="R18" s="387" t="s">
        <v>955</v>
      </c>
      <c r="S18" s="387"/>
      <c r="T18" s="387"/>
      <c r="U18" s="387"/>
      <c r="V18" s="387"/>
      <c r="W18" s="379"/>
    </row>
    <row r="19" spans="1:23" ht="13" customHeight="1">
      <c r="A19" s="384">
        <v>12</v>
      </c>
      <c r="B19" s="814" t="s">
        <v>1418</v>
      </c>
      <c r="C19" s="814" t="s">
        <v>1418</v>
      </c>
      <c r="D19" s="814" t="s">
        <v>1419</v>
      </c>
      <c r="E19" s="386" t="s">
        <v>1390</v>
      </c>
      <c r="F19" s="816" t="s">
        <v>341</v>
      </c>
      <c r="G19" s="162" t="s">
        <v>1435</v>
      </c>
      <c r="H19" s="162" t="s">
        <v>1386</v>
      </c>
      <c r="I19" s="391"/>
      <c r="J19" s="387"/>
      <c r="K19" s="388">
        <v>1</v>
      </c>
      <c r="L19" s="388"/>
      <c r="M19" s="387"/>
      <c r="N19" s="387"/>
      <c r="O19" s="387"/>
      <c r="P19" s="387"/>
      <c r="Q19" s="388">
        <v>1</v>
      </c>
      <c r="R19" s="387"/>
      <c r="S19" s="387"/>
      <c r="T19" s="387"/>
      <c r="U19" s="387"/>
      <c r="V19" s="387"/>
      <c r="W19" s="379"/>
    </row>
    <row r="20" spans="1:23" ht="13" customHeight="1">
      <c r="A20" s="384">
        <v>13</v>
      </c>
      <c r="B20" s="814" t="s">
        <v>1420</v>
      </c>
      <c r="C20" s="814" t="s">
        <v>1420</v>
      </c>
      <c r="D20" s="814" t="s">
        <v>1421</v>
      </c>
      <c r="E20" s="386" t="s">
        <v>1390</v>
      </c>
      <c r="F20" s="816" t="s">
        <v>341</v>
      </c>
      <c r="G20" s="162" t="s">
        <v>1435</v>
      </c>
      <c r="H20" s="162" t="s">
        <v>1386</v>
      </c>
      <c r="I20" s="387"/>
      <c r="J20" s="387"/>
      <c r="K20" s="388">
        <v>1</v>
      </c>
      <c r="L20" s="388"/>
      <c r="M20" s="387"/>
      <c r="N20" s="387"/>
      <c r="O20" s="387"/>
      <c r="P20" s="387"/>
      <c r="Q20" s="388">
        <v>1</v>
      </c>
      <c r="R20" s="387"/>
      <c r="S20" s="387"/>
      <c r="T20" s="387"/>
      <c r="U20" s="387"/>
      <c r="V20" s="387"/>
      <c r="W20" s="379"/>
    </row>
    <row r="21" spans="1:23" ht="13" customHeight="1">
      <c r="A21" s="384">
        <v>14</v>
      </c>
      <c r="B21" s="814" t="s">
        <v>1422</v>
      </c>
      <c r="C21" s="814" t="s">
        <v>1422</v>
      </c>
      <c r="D21" s="814" t="s">
        <v>1423</v>
      </c>
      <c r="E21" s="386" t="s">
        <v>1396</v>
      </c>
      <c r="F21" s="816" t="s">
        <v>341</v>
      </c>
      <c r="G21" s="162" t="s">
        <v>1435</v>
      </c>
      <c r="H21" s="162" t="s">
        <v>1386</v>
      </c>
      <c r="I21" s="387"/>
      <c r="J21" s="387"/>
      <c r="K21" s="388">
        <v>1</v>
      </c>
      <c r="L21" s="388"/>
      <c r="M21" s="387"/>
      <c r="N21" s="387"/>
      <c r="O21" s="387"/>
      <c r="P21" s="387"/>
      <c r="Q21" s="388">
        <v>1</v>
      </c>
      <c r="R21" s="387"/>
      <c r="S21" s="387"/>
      <c r="T21" s="387"/>
      <c r="U21" s="387"/>
      <c r="V21" s="387"/>
      <c r="W21" s="379"/>
    </row>
    <row r="22" spans="1:23" ht="13" customHeight="1">
      <c r="A22" s="384">
        <v>15</v>
      </c>
      <c r="B22" s="814" t="s">
        <v>1554</v>
      </c>
      <c r="C22" s="814" t="s">
        <v>1554</v>
      </c>
      <c r="D22" s="814" t="s">
        <v>1574</v>
      </c>
      <c r="E22" s="386" t="s">
        <v>1399</v>
      </c>
      <c r="F22" s="816" t="s">
        <v>341</v>
      </c>
      <c r="G22" s="162" t="s">
        <v>1435</v>
      </c>
      <c r="H22" s="162" t="s">
        <v>1386</v>
      </c>
      <c r="I22" s="387"/>
      <c r="J22" s="387"/>
      <c r="K22" s="388">
        <v>1</v>
      </c>
      <c r="L22" s="388"/>
      <c r="M22" s="387"/>
      <c r="N22" s="387"/>
      <c r="O22" s="387"/>
      <c r="P22" s="387"/>
      <c r="Q22" s="388">
        <v>1</v>
      </c>
      <c r="R22" s="387"/>
      <c r="S22" s="387"/>
      <c r="T22" s="387"/>
      <c r="U22" s="387"/>
      <c r="V22" s="387"/>
      <c r="W22" s="379"/>
    </row>
    <row r="23" spans="1:23" ht="13" customHeight="1">
      <c r="A23" s="384">
        <v>16</v>
      </c>
      <c r="B23" s="814" t="s">
        <v>1555</v>
      </c>
      <c r="C23" s="814" t="s">
        <v>1555</v>
      </c>
      <c r="D23" s="814" t="s">
        <v>1575</v>
      </c>
      <c r="E23" s="386" t="s">
        <v>1402</v>
      </c>
      <c r="F23" s="816" t="s">
        <v>1393</v>
      </c>
      <c r="G23" s="162" t="s">
        <v>1435</v>
      </c>
      <c r="H23" s="162" t="s">
        <v>1386</v>
      </c>
      <c r="I23" s="387"/>
      <c r="J23" s="387"/>
      <c r="K23" s="388">
        <v>1</v>
      </c>
      <c r="L23" s="388"/>
      <c r="M23" s="387"/>
      <c r="N23" s="387"/>
      <c r="O23" s="387"/>
      <c r="P23" s="387"/>
      <c r="Q23" s="388">
        <v>1</v>
      </c>
      <c r="R23" s="387"/>
      <c r="S23" s="387"/>
      <c r="T23" s="387"/>
      <c r="U23" s="387"/>
      <c r="V23" s="387"/>
      <c r="W23" s="379"/>
    </row>
    <row r="24" spans="1:23" ht="13" customHeight="1">
      <c r="A24" s="384">
        <v>17</v>
      </c>
      <c r="B24" s="814" t="s">
        <v>1556</v>
      </c>
      <c r="C24" s="814" t="s">
        <v>1556</v>
      </c>
      <c r="D24" s="814" t="s">
        <v>1576</v>
      </c>
      <c r="E24" s="392">
        <v>1506040503084350</v>
      </c>
      <c r="F24" s="816" t="s">
        <v>1393</v>
      </c>
      <c r="G24" s="162" t="s">
        <v>1435</v>
      </c>
      <c r="H24" s="162" t="s">
        <v>1386</v>
      </c>
      <c r="I24" s="387"/>
      <c r="J24" s="387"/>
      <c r="K24" s="388">
        <v>1</v>
      </c>
      <c r="L24" s="388"/>
      <c r="M24" s="387"/>
      <c r="N24" s="387"/>
      <c r="O24" s="387"/>
      <c r="P24" s="387"/>
      <c r="Q24" s="388">
        <v>1</v>
      </c>
      <c r="R24" s="387"/>
      <c r="S24" s="387"/>
      <c r="T24" s="387"/>
      <c r="U24" s="387"/>
      <c r="V24" s="387"/>
      <c r="W24" s="379"/>
    </row>
    <row r="25" spans="1:23" ht="13" customHeight="1">
      <c r="A25" s="384">
        <v>18</v>
      </c>
      <c r="B25" s="814" t="s">
        <v>1557</v>
      </c>
      <c r="C25" s="814" t="s">
        <v>1557</v>
      </c>
      <c r="D25" s="814" t="s">
        <v>1577</v>
      </c>
      <c r="E25" s="386" t="s">
        <v>1407</v>
      </c>
      <c r="F25" s="816" t="s">
        <v>1393</v>
      </c>
      <c r="G25" s="162" t="s">
        <v>1435</v>
      </c>
      <c r="H25" s="162" t="s">
        <v>1386</v>
      </c>
      <c r="I25" s="387"/>
      <c r="J25" s="387"/>
      <c r="K25" s="388">
        <v>1</v>
      </c>
      <c r="L25" s="388"/>
      <c r="M25" s="387"/>
      <c r="N25" s="387"/>
      <c r="O25" s="387"/>
      <c r="P25" s="387"/>
      <c r="Q25" s="388">
        <v>1</v>
      </c>
      <c r="R25" s="387"/>
      <c r="S25" s="387"/>
      <c r="T25" s="387"/>
      <c r="U25" s="387"/>
      <c r="V25" s="387"/>
      <c r="W25" s="379"/>
    </row>
    <row r="26" spans="1:23" ht="13" customHeight="1">
      <c r="A26" s="384">
        <v>19</v>
      </c>
      <c r="B26" s="814" t="s">
        <v>1558</v>
      </c>
      <c r="C26" s="814" t="s">
        <v>1558</v>
      </c>
      <c r="D26" s="814" t="s">
        <v>1578</v>
      </c>
      <c r="E26" s="386" t="s">
        <v>1410</v>
      </c>
      <c r="F26" s="816" t="s">
        <v>1393</v>
      </c>
      <c r="G26" s="162" t="s">
        <v>1435</v>
      </c>
      <c r="H26" s="162" t="s">
        <v>1386</v>
      </c>
      <c r="I26" s="387"/>
      <c r="J26" s="387"/>
      <c r="K26" s="388">
        <v>1</v>
      </c>
      <c r="L26" s="388"/>
      <c r="M26" s="387"/>
      <c r="N26" s="387"/>
      <c r="O26" s="387"/>
      <c r="P26" s="387"/>
      <c r="Q26" s="388">
        <v>1</v>
      </c>
      <c r="R26" s="387"/>
      <c r="S26" s="387"/>
      <c r="T26" s="387"/>
      <c r="U26" s="387"/>
      <c r="V26" s="387"/>
      <c r="W26" s="379"/>
    </row>
    <row r="27" spans="1:23" ht="13" customHeight="1">
      <c r="A27" s="384">
        <v>20</v>
      </c>
      <c r="B27" s="814" t="s">
        <v>1559</v>
      </c>
      <c r="C27" s="814" t="s">
        <v>1559</v>
      </c>
      <c r="D27" s="814" t="s">
        <v>1579</v>
      </c>
      <c r="E27" s="386" t="s">
        <v>1413</v>
      </c>
      <c r="F27" s="816" t="s">
        <v>1393</v>
      </c>
      <c r="G27" s="162" t="s">
        <v>1435</v>
      </c>
      <c r="H27" s="162" t="s">
        <v>1386</v>
      </c>
      <c r="I27" s="387"/>
      <c r="J27" s="387"/>
      <c r="K27" s="388">
        <v>1</v>
      </c>
      <c r="L27" s="387"/>
      <c r="M27" s="387"/>
      <c r="N27" s="387"/>
      <c r="O27" s="388"/>
      <c r="P27" s="387"/>
      <c r="Q27" s="388">
        <v>1</v>
      </c>
      <c r="R27" s="387"/>
      <c r="S27" s="387"/>
      <c r="T27" s="387"/>
      <c r="U27" s="387"/>
      <c r="V27" s="387"/>
      <c r="W27" s="379"/>
    </row>
    <row r="28" spans="1:23" ht="13" customHeight="1">
      <c r="A28" s="384">
        <v>21</v>
      </c>
      <c r="B28" s="814" t="s">
        <v>1560</v>
      </c>
      <c r="C28" s="814" t="s">
        <v>1560</v>
      </c>
      <c r="D28" s="814" t="s">
        <v>1580</v>
      </c>
      <c r="E28" s="386" t="s">
        <v>1384</v>
      </c>
      <c r="F28" s="816" t="s">
        <v>1393</v>
      </c>
      <c r="G28" s="162" t="s">
        <v>1435</v>
      </c>
      <c r="H28" s="162" t="s">
        <v>1386</v>
      </c>
      <c r="I28" s="387" t="s">
        <v>955</v>
      </c>
      <c r="J28" s="387" t="s">
        <v>955</v>
      </c>
      <c r="K28" s="388">
        <v>1</v>
      </c>
      <c r="L28" s="388" t="s">
        <v>955</v>
      </c>
      <c r="M28" s="387" t="s">
        <v>955</v>
      </c>
      <c r="N28" s="387" t="s">
        <v>955</v>
      </c>
      <c r="O28" s="387" t="s">
        <v>955</v>
      </c>
      <c r="P28" s="387" t="s">
        <v>955</v>
      </c>
      <c r="Q28" s="388">
        <v>1</v>
      </c>
      <c r="R28" s="387" t="s">
        <v>955</v>
      </c>
      <c r="S28" s="387"/>
      <c r="T28" s="387"/>
      <c r="U28" s="387"/>
      <c r="V28" s="387"/>
      <c r="W28" s="379"/>
    </row>
    <row r="29" spans="1:23" ht="13" customHeight="1">
      <c r="A29" s="384">
        <v>22</v>
      </c>
      <c r="B29" s="814" t="s">
        <v>1561</v>
      </c>
      <c r="C29" s="814" t="s">
        <v>1561</v>
      </c>
      <c r="D29" s="814" t="s">
        <v>1581</v>
      </c>
      <c r="E29" s="386" t="s">
        <v>1390</v>
      </c>
      <c r="F29" s="816" t="s">
        <v>1393</v>
      </c>
      <c r="G29" s="162" t="s">
        <v>1435</v>
      </c>
      <c r="H29" s="162" t="s">
        <v>1386</v>
      </c>
      <c r="I29" s="391"/>
      <c r="J29" s="387"/>
      <c r="K29" s="388">
        <v>1</v>
      </c>
      <c r="L29" s="388"/>
      <c r="M29" s="387"/>
      <c r="N29" s="387"/>
      <c r="O29" s="387"/>
      <c r="P29" s="387"/>
      <c r="Q29" s="388">
        <v>1</v>
      </c>
      <c r="R29" s="387"/>
      <c r="S29" s="387"/>
      <c r="T29" s="387"/>
      <c r="U29" s="387"/>
      <c r="V29" s="387"/>
      <c r="W29" s="379"/>
    </row>
    <row r="30" spans="1:23" ht="13" customHeight="1">
      <c r="A30" s="384">
        <v>23</v>
      </c>
      <c r="B30" s="814" t="s">
        <v>1424</v>
      </c>
      <c r="C30" s="814" t="s">
        <v>1424</v>
      </c>
      <c r="D30" s="814" t="s">
        <v>1425</v>
      </c>
      <c r="E30" s="386" t="s">
        <v>1390</v>
      </c>
      <c r="F30" s="816" t="s">
        <v>341</v>
      </c>
      <c r="G30" s="162" t="s">
        <v>1435</v>
      </c>
      <c r="H30" s="162" t="s">
        <v>1386</v>
      </c>
      <c r="I30" s="387"/>
      <c r="J30" s="387"/>
      <c r="K30" s="388">
        <v>1</v>
      </c>
      <c r="L30" s="388"/>
      <c r="M30" s="387"/>
      <c r="N30" s="387"/>
      <c r="O30" s="387"/>
      <c r="P30" s="387"/>
      <c r="Q30" s="388">
        <v>1</v>
      </c>
      <c r="R30" s="387"/>
      <c r="S30" s="387"/>
      <c r="T30" s="387"/>
      <c r="U30" s="387"/>
      <c r="V30" s="387"/>
      <c r="W30" s="379"/>
    </row>
    <row r="31" spans="1:23" ht="13" customHeight="1">
      <c r="A31" s="384">
        <v>24</v>
      </c>
      <c r="B31" s="814" t="s">
        <v>1562</v>
      </c>
      <c r="C31" s="814" t="s">
        <v>1562</v>
      </c>
      <c r="D31" s="814" t="s">
        <v>1582</v>
      </c>
      <c r="E31" s="386" t="s">
        <v>1396</v>
      </c>
      <c r="F31" s="816" t="s">
        <v>341</v>
      </c>
      <c r="G31" s="162" t="s">
        <v>1435</v>
      </c>
      <c r="H31" s="162" t="s">
        <v>1386</v>
      </c>
      <c r="I31" s="387"/>
      <c r="J31" s="387"/>
      <c r="K31" s="388">
        <v>1</v>
      </c>
      <c r="L31" s="388"/>
      <c r="M31" s="387"/>
      <c r="N31" s="387"/>
      <c r="O31" s="387"/>
      <c r="P31" s="387"/>
      <c r="Q31" s="388">
        <v>1</v>
      </c>
      <c r="R31" s="387"/>
      <c r="S31" s="387"/>
      <c r="T31" s="387"/>
      <c r="U31" s="387"/>
      <c r="V31" s="387"/>
      <c r="W31" s="379"/>
    </row>
    <row r="32" spans="1:23" ht="13" customHeight="1">
      <c r="A32" s="384">
        <v>25</v>
      </c>
      <c r="B32" s="814" t="s">
        <v>1563</v>
      </c>
      <c r="C32" s="814" t="s">
        <v>1563</v>
      </c>
      <c r="D32" s="814" t="s">
        <v>1583</v>
      </c>
      <c r="E32" s="386" t="s">
        <v>1399</v>
      </c>
      <c r="F32" s="816" t="s">
        <v>341</v>
      </c>
      <c r="G32" s="162" t="s">
        <v>1435</v>
      </c>
      <c r="H32" s="162" t="s">
        <v>1386</v>
      </c>
      <c r="I32" s="387"/>
      <c r="J32" s="387"/>
      <c r="K32" s="388">
        <v>1</v>
      </c>
      <c r="L32" s="388"/>
      <c r="M32" s="387"/>
      <c r="N32" s="387"/>
      <c r="O32" s="387"/>
      <c r="P32" s="387"/>
      <c r="Q32" s="388">
        <v>1</v>
      </c>
      <c r="R32" s="387"/>
      <c r="S32" s="387"/>
      <c r="T32" s="387"/>
      <c r="U32" s="387"/>
      <c r="V32" s="387"/>
      <c r="W32" s="379"/>
    </row>
    <row r="33" spans="1:23" ht="13" customHeight="1">
      <c r="A33" s="384">
        <v>26</v>
      </c>
      <c r="B33" s="814" t="s">
        <v>1564</v>
      </c>
      <c r="C33" s="814" t="s">
        <v>1564</v>
      </c>
      <c r="D33" s="814" t="s">
        <v>1584</v>
      </c>
      <c r="E33" s="386" t="s">
        <v>1402</v>
      </c>
      <c r="F33" s="816" t="s">
        <v>341</v>
      </c>
      <c r="G33" s="162" t="s">
        <v>1435</v>
      </c>
      <c r="H33" s="162" t="s">
        <v>1386</v>
      </c>
      <c r="I33" s="387"/>
      <c r="J33" s="387"/>
      <c r="K33" s="388">
        <v>1</v>
      </c>
      <c r="L33" s="388"/>
      <c r="M33" s="387"/>
      <c r="N33" s="387"/>
      <c r="O33" s="387"/>
      <c r="P33" s="387"/>
      <c r="Q33" s="388">
        <v>1</v>
      </c>
      <c r="R33" s="387"/>
      <c r="S33" s="387"/>
      <c r="T33" s="387"/>
      <c r="U33" s="387"/>
      <c r="V33" s="387"/>
      <c r="W33" s="379"/>
    </row>
    <row r="34" spans="1:23" ht="13" customHeight="1">
      <c r="A34" s="384">
        <v>27</v>
      </c>
      <c r="B34" s="814" t="s">
        <v>1565</v>
      </c>
      <c r="C34" s="814" t="s">
        <v>1565</v>
      </c>
      <c r="D34" s="814" t="s">
        <v>1585</v>
      </c>
      <c r="E34" s="392">
        <v>1506040503084350</v>
      </c>
      <c r="F34" s="816" t="s">
        <v>341</v>
      </c>
      <c r="G34" s="162" t="s">
        <v>1435</v>
      </c>
      <c r="H34" s="162" t="s">
        <v>1386</v>
      </c>
      <c r="I34" s="387"/>
      <c r="J34" s="387"/>
      <c r="K34" s="388">
        <v>1</v>
      </c>
      <c r="L34" s="388"/>
      <c r="M34" s="387"/>
      <c r="N34" s="387"/>
      <c r="O34" s="387"/>
      <c r="P34" s="387"/>
      <c r="Q34" s="388">
        <v>1</v>
      </c>
      <c r="R34" s="387"/>
      <c r="S34" s="387"/>
      <c r="T34" s="387"/>
      <c r="U34" s="387"/>
      <c r="V34" s="387"/>
      <c r="W34" s="379"/>
    </row>
    <row r="35" spans="1:23" ht="13" customHeight="1">
      <c r="A35" s="384">
        <v>28</v>
      </c>
      <c r="B35" s="814" t="s">
        <v>1426</v>
      </c>
      <c r="C35" s="814" t="s">
        <v>1426</v>
      </c>
      <c r="D35" s="814" t="s">
        <v>1427</v>
      </c>
      <c r="E35" s="386" t="s">
        <v>1407</v>
      </c>
      <c r="F35" s="816" t="s">
        <v>341</v>
      </c>
      <c r="G35" s="162" t="s">
        <v>1435</v>
      </c>
      <c r="H35" s="162" t="s">
        <v>1386</v>
      </c>
      <c r="I35" s="387"/>
      <c r="J35" s="387"/>
      <c r="K35" s="388">
        <v>1</v>
      </c>
      <c r="L35" s="388"/>
      <c r="M35" s="387"/>
      <c r="N35" s="387"/>
      <c r="O35" s="387"/>
      <c r="P35" s="387"/>
      <c r="Q35" s="388">
        <v>1</v>
      </c>
      <c r="R35" s="387"/>
      <c r="S35" s="387"/>
      <c r="T35" s="387"/>
      <c r="U35" s="387"/>
      <c r="V35" s="387"/>
      <c r="W35" s="379"/>
    </row>
    <row r="36" spans="1:23" ht="13" customHeight="1">
      <c r="A36" s="384">
        <v>29</v>
      </c>
      <c r="B36" s="814" t="s">
        <v>1428</v>
      </c>
      <c r="C36" s="814" t="s">
        <v>1428</v>
      </c>
      <c r="D36" s="814" t="s">
        <v>1429</v>
      </c>
      <c r="E36" s="386" t="s">
        <v>1410</v>
      </c>
      <c r="F36" s="816" t="s">
        <v>341</v>
      </c>
      <c r="G36" s="162" t="s">
        <v>1435</v>
      </c>
      <c r="H36" s="162" t="s">
        <v>1386</v>
      </c>
      <c r="I36" s="387"/>
      <c r="J36" s="387"/>
      <c r="K36" s="388">
        <v>1</v>
      </c>
      <c r="L36" s="388"/>
      <c r="M36" s="387"/>
      <c r="N36" s="387"/>
      <c r="O36" s="387"/>
      <c r="P36" s="387"/>
      <c r="Q36" s="388">
        <v>1</v>
      </c>
      <c r="R36" s="387"/>
      <c r="S36" s="387"/>
      <c r="T36" s="387"/>
      <c r="U36" s="387"/>
      <c r="V36" s="387"/>
      <c r="W36" s="379"/>
    </row>
    <row r="37" spans="1:23" ht="13" customHeight="1">
      <c r="A37" s="384">
        <v>30</v>
      </c>
      <c r="B37" s="814" t="s">
        <v>1566</v>
      </c>
      <c r="C37" s="814" t="s">
        <v>1566</v>
      </c>
      <c r="D37" s="814" t="s">
        <v>1586</v>
      </c>
      <c r="E37" s="386" t="s">
        <v>1413</v>
      </c>
      <c r="F37" s="816" t="s">
        <v>341</v>
      </c>
      <c r="G37" s="162" t="s">
        <v>1435</v>
      </c>
      <c r="H37" s="162" t="s">
        <v>1386</v>
      </c>
      <c r="I37" s="387"/>
      <c r="J37" s="387"/>
      <c r="K37" s="388">
        <v>1</v>
      </c>
      <c r="L37" s="387"/>
      <c r="M37" s="387"/>
      <c r="N37" s="387"/>
      <c r="O37" s="388"/>
      <c r="P37" s="387"/>
      <c r="Q37" s="388">
        <v>1</v>
      </c>
      <c r="R37" s="387"/>
      <c r="S37" s="387"/>
      <c r="T37" s="387"/>
      <c r="U37" s="387"/>
      <c r="V37" s="387"/>
      <c r="W37" s="379"/>
    </row>
    <row r="38" spans="1:23" s="28" customFormat="1" ht="13" customHeight="1">
      <c r="A38" s="384">
        <v>31</v>
      </c>
      <c r="B38" s="814" t="s">
        <v>1567</v>
      </c>
      <c r="C38" s="814" t="s">
        <v>1567</v>
      </c>
      <c r="D38" s="814" t="s">
        <v>1587</v>
      </c>
      <c r="E38" s="386" t="s">
        <v>1384</v>
      </c>
      <c r="F38" s="816" t="s">
        <v>341</v>
      </c>
      <c r="G38" s="162" t="s">
        <v>1435</v>
      </c>
      <c r="H38" s="162" t="s">
        <v>1386</v>
      </c>
      <c r="I38" s="387" t="s">
        <v>955</v>
      </c>
      <c r="J38" s="387" t="s">
        <v>955</v>
      </c>
      <c r="K38" s="388">
        <v>1</v>
      </c>
      <c r="L38" s="388" t="s">
        <v>955</v>
      </c>
      <c r="M38" s="387" t="s">
        <v>955</v>
      </c>
      <c r="N38" s="387" t="s">
        <v>955</v>
      </c>
      <c r="O38" s="387" t="s">
        <v>955</v>
      </c>
      <c r="P38" s="387" t="s">
        <v>955</v>
      </c>
      <c r="Q38" s="388">
        <v>1</v>
      </c>
      <c r="R38" s="387" t="s">
        <v>955</v>
      </c>
      <c r="S38" s="387"/>
      <c r="T38" s="387"/>
      <c r="U38" s="387"/>
      <c r="V38" s="387"/>
      <c r="W38" s="389"/>
    </row>
    <row r="39" spans="1:23" s="28" customFormat="1" ht="13" customHeight="1">
      <c r="A39" s="384">
        <v>32</v>
      </c>
      <c r="B39" s="814" t="s">
        <v>1430</v>
      </c>
      <c r="C39" s="814" t="s">
        <v>1430</v>
      </c>
      <c r="D39" s="814" t="s">
        <v>1431</v>
      </c>
      <c r="E39" s="386" t="s">
        <v>1390</v>
      </c>
      <c r="F39" s="816" t="s">
        <v>341</v>
      </c>
      <c r="G39" s="162" t="s">
        <v>1435</v>
      </c>
      <c r="H39" s="162" t="s">
        <v>1386</v>
      </c>
      <c r="I39" s="391"/>
      <c r="J39" s="387"/>
      <c r="K39" s="388">
        <v>1</v>
      </c>
      <c r="L39" s="388"/>
      <c r="M39" s="387"/>
      <c r="N39" s="387"/>
      <c r="O39" s="387"/>
      <c r="P39" s="387"/>
      <c r="Q39" s="388">
        <v>1</v>
      </c>
      <c r="R39" s="387"/>
      <c r="S39" s="387"/>
      <c r="T39" s="387"/>
      <c r="U39" s="387"/>
      <c r="V39" s="387"/>
      <c r="W39" s="389"/>
    </row>
    <row r="40" spans="1:23" s="28" customFormat="1" ht="13" customHeight="1">
      <c r="A40" s="384">
        <v>33</v>
      </c>
      <c r="B40" s="814" t="s">
        <v>1432</v>
      </c>
      <c r="C40" s="814" t="s">
        <v>1432</v>
      </c>
      <c r="D40" s="814" t="s">
        <v>1433</v>
      </c>
      <c r="E40" s="386" t="s">
        <v>1390</v>
      </c>
      <c r="F40" s="816" t="s">
        <v>341</v>
      </c>
      <c r="G40" s="162" t="s">
        <v>1435</v>
      </c>
      <c r="H40" s="162" t="s">
        <v>1386</v>
      </c>
      <c r="I40" s="387"/>
      <c r="J40" s="387"/>
      <c r="K40" s="388">
        <v>1</v>
      </c>
      <c r="L40" s="388"/>
      <c r="M40" s="387"/>
      <c r="N40" s="387"/>
      <c r="O40" s="387"/>
      <c r="P40" s="387"/>
      <c r="Q40" s="388">
        <v>1</v>
      </c>
      <c r="R40" s="387"/>
      <c r="S40" s="387"/>
      <c r="T40" s="387"/>
      <c r="U40" s="387"/>
      <c r="V40" s="387"/>
      <c r="W40" s="389"/>
    </row>
    <row r="41" spans="1:23" s="28" customFormat="1" ht="13" customHeight="1">
      <c r="A41" s="384">
        <v>34</v>
      </c>
      <c r="B41" s="814" t="s">
        <v>1434</v>
      </c>
      <c r="C41" s="814" t="s">
        <v>1434</v>
      </c>
      <c r="D41" s="814" t="s">
        <v>1427</v>
      </c>
      <c r="E41" s="386" t="s">
        <v>1396</v>
      </c>
      <c r="F41" s="816" t="s">
        <v>341</v>
      </c>
      <c r="G41" s="162" t="s">
        <v>1435</v>
      </c>
      <c r="H41" s="162" t="s">
        <v>1386</v>
      </c>
      <c r="I41" s="387"/>
      <c r="J41" s="387"/>
      <c r="K41" s="388">
        <v>1</v>
      </c>
      <c r="L41" s="388"/>
      <c r="M41" s="387"/>
      <c r="N41" s="387"/>
      <c r="O41" s="387"/>
      <c r="P41" s="387"/>
      <c r="Q41" s="388">
        <v>1</v>
      </c>
      <c r="R41" s="387"/>
      <c r="S41" s="387"/>
      <c r="T41" s="387"/>
      <c r="U41" s="387"/>
      <c r="V41" s="387"/>
      <c r="W41" s="389"/>
    </row>
    <row r="42" spans="1:23" s="28" customFormat="1" ht="13" customHeight="1">
      <c r="A42" s="384">
        <v>35</v>
      </c>
      <c r="B42" s="814" t="s">
        <v>1568</v>
      </c>
      <c r="C42" s="814" t="s">
        <v>1568</v>
      </c>
      <c r="D42" s="814" t="s">
        <v>1588</v>
      </c>
      <c r="E42" s="386" t="s">
        <v>1399</v>
      </c>
      <c r="F42" s="816" t="s">
        <v>341</v>
      </c>
      <c r="G42" s="162" t="s">
        <v>1435</v>
      </c>
      <c r="H42" s="162" t="s">
        <v>1386</v>
      </c>
      <c r="I42" s="387"/>
      <c r="J42" s="387"/>
      <c r="K42" s="388">
        <v>1</v>
      </c>
      <c r="L42" s="388"/>
      <c r="M42" s="387"/>
      <c r="N42" s="387"/>
      <c r="O42" s="387"/>
      <c r="P42" s="387"/>
      <c r="Q42" s="388">
        <v>1</v>
      </c>
      <c r="R42" s="387"/>
      <c r="S42" s="387"/>
      <c r="T42" s="387"/>
      <c r="U42" s="387"/>
      <c r="V42" s="387"/>
      <c r="W42" s="389"/>
    </row>
    <row r="43" spans="1:23" s="28" customFormat="1" ht="13" customHeight="1">
      <c r="A43" s="384">
        <v>36</v>
      </c>
      <c r="B43" s="814" t="s">
        <v>1569</v>
      </c>
      <c r="C43" s="814" t="s">
        <v>1569</v>
      </c>
      <c r="D43" s="814" t="s">
        <v>1589</v>
      </c>
      <c r="E43" s="386" t="s">
        <v>1402</v>
      </c>
      <c r="F43" s="816" t="s">
        <v>341</v>
      </c>
      <c r="G43" s="162" t="s">
        <v>1435</v>
      </c>
      <c r="H43" s="162" t="s">
        <v>1386</v>
      </c>
      <c r="I43" s="387"/>
      <c r="J43" s="387"/>
      <c r="K43" s="388">
        <v>1</v>
      </c>
      <c r="L43" s="388"/>
      <c r="M43" s="387"/>
      <c r="N43" s="387"/>
      <c r="O43" s="387"/>
      <c r="P43" s="387"/>
      <c r="Q43" s="388">
        <v>1</v>
      </c>
      <c r="R43" s="387"/>
      <c r="S43" s="387"/>
      <c r="T43" s="387"/>
      <c r="U43" s="387"/>
      <c r="V43" s="387"/>
      <c r="W43" s="389"/>
    </row>
    <row r="44" spans="1:23" s="28" customFormat="1" ht="13" customHeight="1">
      <c r="A44" s="384">
        <v>37</v>
      </c>
      <c r="B44" s="814" t="s">
        <v>1570</v>
      </c>
      <c r="C44" s="814" t="s">
        <v>1570</v>
      </c>
      <c r="D44" s="814" t="s">
        <v>1590</v>
      </c>
      <c r="E44" s="392">
        <v>1506040503084350</v>
      </c>
      <c r="F44" s="816" t="s">
        <v>341</v>
      </c>
      <c r="G44" s="162" t="s">
        <v>1435</v>
      </c>
      <c r="H44" s="162" t="s">
        <v>1386</v>
      </c>
      <c r="I44" s="387"/>
      <c r="J44" s="387"/>
      <c r="K44" s="388">
        <v>1</v>
      </c>
      <c r="L44" s="388"/>
      <c r="M44" s="387"/>
      <c r="N44" s="387"/>
      <c r="O44" s="387"/>
      <c r="P44" s="387"/>
      <c r="Q44" s="388">
        <v>1</v>
      </c>
      <c r="R44" s="387"/>
      <c r="S44" s="387"/>
      <c r="T44" s="387"/>
      <c r="U44" s="387"/>
      <c r="V44" s="387"/>
      <c r="W44" s="389"/>
    </row>
    <row r="45" spans="1:23" s="28" customFormat="1" ht="13" customHeight="1">
      <c r="A45" s="384">
        <v>38</v>
      </c>
      <c r="B45" s="814" t="s">
        <v>1571</v>
      </c>
      <c r="C45" s="814" t="s">
        <v>1571</v>
      </c>
      <c r="D45" s="814" t="s">
        <v>1591</v>
      </c>
      <c r="E45" s="386" t="s">
        <v>1407</v>
      </c>
      <c r="F45" s="816" t="s">
        <v>341</v>
      </c>
      <c r="G45" s="162" t="s">
        <v>1435</v>
      </c>
      <c r="H45" s="162" t="s">
        <v>1386</v>
      </c>
      <c r="I45" s="387"/>
      <c r="J45" s="387"/>
      <c r="K45" s="388">
        <v>1</v>
      </c>
      <c r="L45" s="388"/>
      <c r="M45" s="387"/>
      <c r="N45" s="387"/>
      <c r="O45" s="387"/>
      <c r="P45" s="387"/>
      <c r="Q45" s="388">
        <v>1</v>
      </c>
      <c r="R45" s="387"/>
      <c r="S45" s="387"/>
      <c r="T45" s="387"/>
      <c r="U45" s="387"/>
      <c r="V45" s="387"/>
      <c r="W45" s="389"/>
    </row>
    <row r="46" spans="1:23" s="28" customFormat="1" ht="13" customHeight="1">
      <c r="A46" s="384">
        <v>39</v>
      </c>
      <c r="B46" s="814" t="s">
        <v>1572</v>
      </c>
      <c r="C46" s="814" t="s">
        <v>1572</v>
      </c>
      <c r="D46" s="814" t="s">
        <v>1592</v>
      </c>
      <c r="E46" s="386" t="s">
        <v>1410</v>
      </c>
      <c r="F46" s="816" t="s">
        <v>341</v>
      </c>
      <c r="G46" s="162" t="s">
        <v>1435</v>
      </c>
      <c r="H46" s="162" t="s">
        <v>1386</v>
      </c>
      <c r="I46" s="387"/>
      <c r="J46" s="387"/>
      <c r="K46" s="388">
        <v>1</v>
      </c>
      <c r="L46" s="388"/>
      <c r="M46" s="387"/>
      <c r="N46" s="387"/>
      <c r="O46" s="387"/>
      <c r="P46" s="387"/>
      <c r="Q46" s="388">
        <v>1</v>
      </c>
      <c r="R46" s="387"/>
      <c r="S46" s="387"/>
      <c r="T46" s="387"/>
      <c r="U46" s="387"/>
      <c r="V46" s="387"/>
      <c r="W46" s="389"/>
    </row>
    <row r="47" spans="1:23" s="28" customFormat="1" ht="13" customHeight="1">
      <c r="A47" s="384">
        <v>40</v>
      </c>
      <c r="B47" s="814" t="s">
        <v>1573</v>
      </c>
      <c r="C47" s="814" t="s">
        <v>1573</v>
      </c>
      <c r="D47" s="814" t="s">
        <v>1593</v>
      </c>
      <c r="E47" s="386" t="s">
        <v>1413</v>
      </c>
      <c r="F47" s="816" t="s">
        <v>1393</v>
      </c>
      <c r="G47" s="162" t="s">
        <v>1435</v>
      </c>
      <c r="H47" s="162" t="s">
        <v>1386</v>
      </c>
      <c r="I47" s="387"/>
      <c r="J47" s="387"/>
      <c r="K47" s="388">
        <v>1</v>
      </c>
      <c r="L47" s="387"/>
      <c r="M47" s="387"/>
      <c r="N47" s="387"/>
      <c r="O47" s="388"/>
      <c r="P47" s="387"/>
      <c r="Q47" s="388">
        <v>1</v>
      </c>
      <c r="R47" s="387"/>
      <c r="S47" s="387"/>
      <c r="T47" s="387"/>
      <c r="U47" s="387"/>
      <c r="V47" s="387"/>
      <c r="W47" s="389"/>
    </row>
    <row r="48" spans="1:23" ht="16.5" customHeight="1">
      <c r="A48" s="497" t="s">
        <v>327</v>
      </c>
      <c r="B48" s="497"/>
      <c r="C48" s="497"/>
      <c r="D48" s="497"/>
      <c r="E48" s="497"/>
      <c r="F48" s="497"/>
      <c r="G48" s="497"/>
      <c r="H48" s="497"/>
      <c r="I48" s="497"/>
      <c r="J48" s="497"/>
      <c r="K48" s="497"/>
      <c r="L48" s="497"/>
      <c r="M48" s="497"/>
      <c r="N48" s="497"/>
      <c r="O48" s="497"/>
      <c r="P48" s="497"/>
      <c r="Q48" s="497"/>
      <c r="R48" s="497"/>
    </row>
    <row r="49" spans="1:18" ht="16.5" customHeight="1">
      <c r="A49" s="497" t="s">
        <v>399</v>
      </c>
      <c r="B49" s="497"/>
      <c r="C49" s="497"/>
      <c r="D49" s="497"/>
      <c r="E49" s="497"/>
      <c r="F49" s="497"/>
      <c r="G49" s="497"/>
      <c r="H49" s="497"/>
      <c r="I49" s="497"/>
      <c r="J49" s="497"/>
      <c r="K49" s="497"/>
      <c r="L49" s="497"/>
      <c r="M49" s="497"/>
      <c r="N49" s="497"/>
      <c r="O49" s="497"/>
      <c r="P49" s="497"/>
      <c r="Q49" s="497"/>
      <c r="R49" s="497"/>
    </row>
    <row r="50" spans="1:18" ht="16.5" customHeight="1">
      <c r="A50" s="497" t="s">
        <v>400</v>
      </c>
      <c r="B50" s="497"/>
      <c r="C50" s="497"/>
      <c r="D50" s="497"/>
      <c r="E50" s="497"/>
      <c r="F50" s="497"/>
      <c r="G50" s="497"/>
      <c r="H50" s="497"/>
      <c r="I50" s="497"/>
      <c r="J50" s="497"/>
      <c r="K50" s="497"/>
      <c r="L50" s="497"/>
      <c r="M50" s="497"/>
      <c r="N50" s="497"/>
      <c r="O50" s="497"/>
      <c r="P50" s="497"/>
      <c r="Q50" s="497"/>
      <c r="R50" s="497"/>
    </row>
    <row r="51" spans="1:18" ht="16.5" customHeight="1">
      <c r="A51" s="497" t="s">
        <v>401</v>
      </c>
      <c r="B51" s="497"/>
      <c r="C51" s="497"/>
      <c r="D51" s="497"/>
      <c r="E51" s="497"/>
      <c r="F51" s="497"/>
      <c r="G51" s="497"/>
      <c r="H51" s="497"/>
      <c r="I51" s="497"/>
      <c r="J51" s="497"/>
      <c r="K51" s="497"/>
      <c r="L51" s="497"/>
      <c r="M51" s="497"/>
      <c r="N51" s="497"/>
      <c r="O51" s="497"/>
      <c r="P51" s="497"/>
      <c r="Q51" s="497"/>
      <c r="R51" s="497"/>
    </row>
    <row r="52" spans="1:18" ht="16.5" customHeight="1">
      <c r="A52" s="497" t="s">
        <v>402</v>
      </c>
      <c r="B52" s="497"/>
      <c r="C52" s="497"/>
      <c r="D52" s="497"/>
      <c r="E52" s="497"/>
      <c r="F52" s="497"/>
      <c r="G52" s="497"/>
      <c r="H52" s="497"/>
      <c r="I52" s="497"/>
      <c r="J52" s="497"/>
      <c r="K52" s="497"/>
      <c r="L52" s="497"/>
      <c r="M52" s="497"/>
      <c r="N52" s="497"/>
      <c r="O52" s="497"/>
      <c r="P52" s="497"/>
      <c r="Q52" s="497"/>
      <c r="R52" s="497"/>
    </row>
    <row r="53" spans="1:18" ht="16.5" customHeight="1">
      <c r="A53" s="497" t="s">
        <v>403</v>
      </c>
      <c r="B53" s="497"/>
      <c r="C53" s="497"/>
      <c r="D53" s="497"/>
      <c r="E53" s="497"/>
      <c r="F53" s="497"/>
      <c r="G53" s="497"/>
      <c r="H53" s="497"/>
      <c r="I53" s="497"/>
      <c r="J53" s="497"/>
      <c r="K53" s="497"/>
      <c r="L53" s="497"/>
      <c r="M53" s="497"/>
      <c r="N53" s="497"/>
      <c r="O53" s="497"/>
      <c r="P53" s="497"/>
      <c r="Q53" s="497"/>
      <c r="R53" s="497"/>
    </row>
    <row r="54" spans="1:18" ht="16.5" customHeight="1">
      <c r="A54" s="497" t="s">
        <v>404</v>
      </c>
      <c r="B54" s="497"/>
      <c r="C54" s="497"/>
      <c r="D54" s="497"/>
      <c r="E54" s="497"/>
      <c r="F54" s="497"/>
      <c r="G54" s="497"/>
      <c r="H54" s="497"/>
      <c r="I54" s="497"/>
      <c r="J54" s="497"/>
      <c r="K54" s="497"/>
      <c r="L54" s="497"/>
      <c r="M54" s="497"/>
      <c r="N54" s="497"/>
      <c r="O54" s="497"/>
      <c r="P54" s="497"/>
      <c r="Q54" s="497"/>
      <c r="R54" s="497"/>
    </row>
    <row r="55" spans="1:18" ht="16.5" customHeight="1">
      <c r="A55" s="497" t="s">
        <v>405</v>
      </c>
      <c r="B55" s="497"/>
      <c r="C55" s="497"/>
      <c r="D55" s="497"/>
      <c r="E55" s="497"/>
      <c r="F55" s="497"/>
      <c r="G55" s="497"/>
      <c r="H55" s="497"/>
      <c r="I55" s="497"/>
      <c r="J55" s="497"/>
      <c r="K55" s="497"/>
      <c r="L55" s="497"/>
      <c r="M55" s="497"/>
      <c r="N55" s="497"/>
      <c r="O55" s="497"/>
      <c r="P55" s="497"/>
      <c r="Q55" s="497"/>
      <c r="R55" s="497"/>
    </row>
    <row r="56" spans="1:18" ht="16.5" customHeight="1">
      <c r="A56" s="497" t="s">
        <v>406</v>
      </c>
      <c r="B56" s="497"/>
      <c r="C56" s="497"/>
      <c r="D56" s="497"/>
      <c r="E56" s="497"/>
      <c r="F56" s="497"/>
      <c r="G56" s="497"/>
      <c r="H56" s="497"/>
      <c r="I56" s="497"/>
      <c r="J56" s="497"/>
      <c r="K56" s="497"/>
      <c r="L56" s="497"/>
      <c r="M56" s="497"/>
      <c r="N56" s="497"/>
      <c r="O56" s="497"/>
      <c r="P56" s="497"/>
      <c r="Q56" s="497"/>
      <c r="R56" s="497"/>
    </row>
    <row r="57" spans="1:18" ht="16.5" customHeight="1">
      <c r="A57" s="497" t="s">
        <v>407</v>
      </c>
      <c r="B57" s="497"/>
      <c r="C57" s="497"/>
      <c r="D57" s="497"/>
      <c r="E57" s="497"/>
      <c r="F57" s="497"/>
      <c r="G57" s="497"/>
      <c r="H57" s="497"/>
      <c r="I57" s="497"/>
      <c r="J57" s="497"/>
      <c r="K57" s="497"/>
      <c r="L57" s="497"/>
      <c r="M57" s="497"/>
      <c r="N57" s="497"/>
      <c r="O57" s="497"/>
      <c r="P57" s="497"/>
      <c r="Q57" s="497"/>
      <c r="R57" s="497"/>
    </row>
    <row r="58" spans="1:18" ht="16.5" customHeight="1">
      <c r="A58" s="497" t="s">
        <v>408</v>
      </c>
      <c r="B58" s="497"/>
      <c r="C58" s="497"/>
      <c r="D58" s="497"/>
      <c r="E58" s="497"/>
      <c r="F58" s="497"/>
      <c r="G58" s="497"/>
      <c r="H58" s="497"/>
      <c r="I58" s="497"/>
      <c r="J58" s="497"/>
      <c r="K58" s="497"/>
      <c r="L58" s="497"/>
      <c r="M58" s="497"/>
      <c r="N58" s="497"/>
      <c r="O58" s="497"/>
      <c r="P58" s="497"/>
      <c r="Q58" s="497"/>
      <c r="R58" s="497"/>
    </row>
    <row r="59" spans="1:18" ht="16.5" customHeight="1">
      <c r="A59" s="497" t="s">
        <v>409</v>
      </c>
      <c r="B59" s="497"/>
      <c r="C59" s="497"/>
      <c r="D59" s="497"/>
      <c r="E59" s="497"/>
      <c r="F59" s="497"/>
      <c r="G59" s="497"/>
      <c r="H59" s="497"/>
      <c r="I59" s="497"/>
      <c r="J59" s="497"/>
      <c r="K59" s="497"/>
      <c r="L59" s="497"/>
      <c r="M59" s="497"/>
      <c r="N59" s="497"/>
      <c r="O59" s="497"/>
      <c r="P59" s="497"/>
      <c r="Q59" s="497"/>
      <c r="R59" s="497"/>
    </row>
    <row r="60" spans="1:18" ht="16.5" customHeight="1">
      <c r="A60" s="497" t="s">
        <v>410</v>
      </c>
      <c r="B60" s="497"/>
      <c r="C60" s="497"/>
      <c r="D60" s="497"/>
      <c r="E60" s="497"/>
      <c r="F60" s="497"/>
      <c r="G60" s="497"/>
      <c r="H60" s="497"/>
      <c r="I60" s="497"/>
      <c r="J60" s="497"/>
      <c r="K60" s="497"/>
      <c r="L60" s="497"/>
      <c r="M60" s="497"/>
      <c r="N60" s="497"/>
      <c r="O60" s="497"/>
      <c r="P60" s="497"/>
      <c r="Q60" s="497"/>
      <c r="R60" s="497"/>
    </row>
    <row r="61" spans="1:18" ht="16.5" customHeight="1">
      <c r="A61" s="497" t="s">
        <v>411</v>
      </c>
      <c r="B61" s="497"/>
      <c r="C61" s="497"/>
      <c r="D61" s="497"/>
      <c r="E61" s="497"/>
      <c r="F61" s="497"/>
      <c r="G61" s="497"/>
      <c r="H61" s="497"/>
      <c r="I61" s="497"/>
      <c r="J61" s="497"/>
      <c r="K61" s="497"/>
      <c r="L61" s="497"/>
      <c r="M61" s="497"/>
      <c r="N61" s="497"/>
      <c r="O61" s="497"/>
      <c r="P61" s="497"/>
      <c r="Q61" s="497"/>
      <c r="R61" s="497"/>
    </row>
  </sheetData>
  <mergeCells count="41">
    <mergeCell ref="A54:R54"/>
    <mergeCell ref="A55:R55"/>
    <mergeCell ref="A61:R61"/>
    <mergeCell ref="A56:R56"/>
    <mergeCell ref="A57:R57"/>
    <mergeCell ref="A58:R58"/>
    <mergeCell ref="A59:R59"/>
    <mergeCell ref="A60:R60"/>
    <mergeCell ref="A49:R49"/>
    <mergeCell ref="A50:R50"/>
    <mergeCell ref="A51:R51"/>
    <mergeCell ref="A52:R52"/>
    <mergeCell ref="A53:R53"/>
    <mergeCell ref="I5:I6"/>
    <mergeCell ref="A48:R48"/>
    <mergeCell ref="K5:K6"/>
    <mergeCell ref="L5:L6"/>
    <mergeCell ref="M5:M6"/>
    <mergeCell ref="N5:N6"/>
    <mergeCell ref="O5:O6"/>
    <mergeCell ref="E5:E6"/>
    <mergeCell ref="P5:P6"/>
    <mergeCell ref="Q5:Q6"/>
    <mergeCell ref="R5:R6"/>
    <mergeCell ref="J5:J6"/>
    <mergeCell ref="V5:V6"/>
    <mergeCell ref="T5:T6"/>
    <mergeCell ref="U5:U6"/>
    <mergeCell ref="A1:W1"/>
    <mergeCell ref="A2:D2"/>
    <mergeCell ref="A3:D3"/>
    <mergeCell ref="A4:H4"/>
    <mergeCell ref="I4:R4"/>
    <mergeCell ref="S4:S6"/>
    <mergeCell ref="T4:V4"/>
    <mergeCell ref="A5:A6"/>
    <mergeCell ref="B5:C5"/>
    <mergeCell ref="D5:D6"/>
    <mergeCell ref="F5:F6"/>
    <mergeCell ref="G5:G6"/>
    <mergeCell ref="H5:H6"/>
  </mergeCells>
  <pageMargins left="0.7" right="0.7" top="0.75" bottom="0.75" header="0.3" footer="0.3"/>
  <pageSetup paperSize="5" scale="6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REKAP</vt:lpstr>
      <vt:lpstr>5.C.1</vt:lpstr>
      <vt:lpstr>5.C.3</vt:lpstr>
      <vt:lpstr>5.C.5</vt:lpstr>
      <vt:lpstr>5.D.1</vt:lpstr>
      <vt:lpstr>5.D.3</vt:lpstr>
      <vt:lpstr>5.D.5</vt:lpstr>
      <vt:lpstr>5.A.1..</vt:lpstr>
      <vt:lpstr>5.A.2..</vt:lpstr>
      <vt:lpstr>5.A.4..</vt:lpstr>
      <vt:lpstr>5.A.6..</vt:lpstr>
      <vt:lpstr>5.A.5..</vt:lpstr>
      <vt:lpstr>5.A.7..</vt:lpstr>
      <vt:lpstr>5.A.3..</vt:lpstr>
      <vt:lpstr>5.A.8..</vt:lpstr>
      <vt:lpstr>5.A.9..</vt:lpstr>
      <vt:lpstr>5.A.11..</vt:lpstr>
      <vt:lpstr>5.A.10..</vt:lpstr>
      <vt:lpstr>5.A.12..</vt:lpstr>
      <vt:lpstr>5.B.1..</vt:lpstr>
      <vt:lpstr>5.B.2..</vt:lpstr>
      <vt:lpstr>5.C.1..</vt:lpstr>
      <vt:lpstr>5.D.2..</vt:lpstr>
      <vt:lpstr>5.E.1..</vt:lpstr>
      <vt:lpstr>5.E.2..</vt:lpstr>
      <vt:lpstr>5.E.3..</vt:lpstr>
      <vt:lpstr>5.C.2..</vt:lpstr>
      <vt:lpstr>CAPAIAN 2022</vt:lpstr>
      <vt:lpstr>5.D.1..</vt:lpstr>
      <vt:lpstr>5D2</vt:lpstr>
      <vt:lpstr> TARGET INDIKATOR SPM TA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Zikri Ridho</dc:creator>
  <cp:lastModifiedBy>Acer</cp:lastModifiedBy>
  <cp:lastPrinted>2023-02-23T04:51:41Z</cp:lastPrinted>
  <dcterms:created xsi:type="dcterms:W3CDTF">2022-03-18T06:34:18Z</dcterms:created>
  <dcterms:modified xsi:type="dcterms:W3CDTF">2023-02-28T05:44:36Z</dcterms:modified>
</cp:coreProperties>
</file>